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ソフトバレー\０１５県内各種大会・オープン\全国中国予選\３０年度関係\"/>
    </mc:Choice>
  </mc:AlternateContent>
  <bookViews>
    <workbookView xWindow="0" yWindow="0" windowWidth="28800" windowHeight="12450"/>
  </bookViews>
  <sheets>
    <sheet name="フリー、総当たり" sheetId="2" r:id="rId1"/>
    <sheet name="ブロンズ、総当たり" sheetId="1" r:id="rId2"/>
    <sheet name="スポレク順位決定戦 " sheetId="4" r:id="rId3"/>
    <sheet name="シルバー、総当たり" sheetId="3" r:id="rId4"/>
  </sheets>
  <definedNames>
    <definedName name="_xlnm.Print_Area" localSheetId="2">'スポレク順位決定戦 '!$A$1:$O$17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1" i="3" l="1"/>
  <c r="AP6" i="3"/>
  <c r="AD6" i="3"/>
  <c r="AF19" i="3"/>
  <c r="AB19" i="3"/>
  <c r="T19" i="3"/>
  <c r="P19" i="3"/>
  <c r="AK13" i="3"/>
  <c r="AI18" i="3"/>
  <c r="AF18" i="3"/>
  <c r="AB18" i="3"/>
  <c r="AU13" i="3"/>
  <c r="Y18" i="3"/>
  <c r="AK8" i="3"/>
  <c r="W18" i="3"/>
  <c r="T18" i="3"/>
  <c r="P18" i="3"/>
  <c r="AU8" i="3"/>
  <c r="M18" i="3"/>
  <c r="AF17" i="3"/>
  <c r="AB17" i="3"/>
  <c r="Y17" i="3"/>
  <c r="T17" i="3"/>
  <c r="P17" i="3"/>
  <c r="M17" i="3"/>
  <c r="AD16" i="3"/>
  <c r="R16" i="3"/>
  <c r="BG15" i="3"/>
  <c r="BC15" i="3"/>
  <c r="BA15" i="3"/>
  <c r="AW15" i="3"/>
  <c r="AF15" i="3"/>
  <c r="Y15" i="3"/>
  <c r="T15" i="3"/>
  <c r="M15" i="3"/>
  <c r="T14" i="3"/>
  <c r="P14" i="3"/>
  <c r="Y8" i="3"/>
  <c r="W13" i="3"/>
  <c r="T13" i="3"/>
  <c r="P13" i="3"/>
  <c r="AI8" i="3"/>
  <c r="M13" i="3"/>
  <c r="AK12" i="3"/>
  <c r="T12" i="3"/>
  <c r="P12" i="3"/>
  <c r="M12" i="3"/>
  <c r="R11" i="3"/>
  <c r="BG10" i="3"/>
  <c r="BC10" i="3"/>
  <c r="BA10" i="3"/>
  <c r="AW10" i="3"/>
  <c r="T10" i="3"/>
  <c r="M10" i="3"/>
  <c r="AK7" i="3"/>
  <c r="Y7" i="3"/>
  <c r="BG5" i="3"/>
  <c r="BC5" i="3"/>
  <c r="BA5" i="3"/>
  <c r="AW5" i="3"/>
  <c r="AK3" i="3"/>
  <c r="Y3" i="3"/>
  <c r="M3" i="3"/>
  <c r="BD29" i="2"/>
  <c r="AZ29" i="2"/>
  <c r="AR29" i="2"/>
  <c r="AN29" i="2"/>
  <c r="AF29" i="2"/>
  <c r="AB29" i="2"/>
  <c r="T29" i="2"/>
  <c r="P29" i="2"/>
  <c r="BI23" i="2"/>
  <c r="BG28" i="2"/>
  <c r="BD28" i="2"/>
  <c r="AZ28" i="2"/>
  <c r="BS23" i="2"/>
  <c r="AW28" i="2"/>
  <c r="BI18" i="2"/>
  <c r="AU28" i="2"/>
  <c r="AR28" i="2"/>
  <c r="AN28" i="2"/>
  <c r="BS18" i="2"/>
  <c r="AK28" i="2"/>
  <c r="BI13" i="2"/>
  <c r="AI28" i="2"/>
  <c r="AF28" i="2"/>
  <c r="AB28" i="2"/>
  <c r="BS13" i="2"/>
  <c r="Y28" i="2"/>
  <c r="BI8" i="2"/>
  <c r="W28" i="2"/>
  <c r="T28" i="2"/>
  <c r="P28" i="2"/>
  <c r="BS8" i="2"/>
  <c r="M28" i="2"/>
  <c r="BD27" i="2"/>
  <c r="AZ27" i="2"/>
  <c r="AW27" i="2"/>
  <c r="AR27" i="2"/>
  <c r="AN27" i="2"/>
  <c r="AK27" i="2"/>
  <c r="AF27" i="2"/>
  <c r="AB27" i="2"/>
  <c r="Y27" i="2"/>
  <c r="T27" i="2"/>
  <c r="P27" i="2"/>
  <c r="M27" i="2"/>
  <c r="BB26" i="2"/>
  <c r="AP26" i="2"/>
  <c r="AD26" i="2"/>
  <c r="R26" i="2"/>
  <c r="CE25" i="2"/>
  <c r="CA25" i="2"/>
  <c r="BY25" i="2"/>
  <c r="BU25" i="2"/>
  <c r="BD25" i="2"/>
  <c r="AW25" i="2"/>
  <c r="AR25" i="2"/>
  <c r="AK25" i="2"/>
  <c r="AF25" i="2"/>
  <c r="Y25" i="2"/>
  <c r="T25" i="2"/>
  <c r="M25" i="2"/>
  <c r="AR24" i="2"/>
  <c r="AN24" i="2"/>
  <c r="AF24" i="2"/>
  <c r="AB24" i="2"/>
  <c r="T24" i="2"/>
  <c r="P24" i="2"/>
  <c r="AW18" i="2"/>
  <c r="AU23" i="2"/>
  <c r="AR23" i="2"/>
  <c r="AN23" i="2"/>
  <c r="BG18" i="2"/>
  <c r="AK23" i="2"/>
  <c r="AW13" i="2"/>
  <c r="AI23" i="2"/>
  <c r="AF23" i="2"/>
  <c r="AB23" i="2"/>
  <c r="BG13" i="2"/>
  <c r="Y23" i="2"/>
  <c r="AW8" i="2"/>
  <c r="W23" i="2"/>
  <c r="T23" i="2"/>
  <c r="P23" i="2"/>
  <c r="BG8" i="2"/>
  <c r="M23" i="2"/>
  <c r="BI22" i="2"/>
  <c r="AR22" i="2"/>
  <c r="AN22" i="2"/>
  <c r="AK22" i="2"/>
  <c r="AF22" i="2"/>
  <c r="AB22" i="2"/>
  <c r="Y22" i="2"/>
  <c r="T22" i="2"/>
  <c r="P22" i="2"/>
  <c r="M22" i="2"/>
  <c r="AP21" i="2"/>
  <c r="AD21" i="2"/>
  <c r="R21" i="2"/>
  <c r="CE20" i="2"/>
  <c r="CA20" i="2"/>
  <c r="BY20" i="2"/>
  <c r="BU20" i="2"/>
  <c r="AR20" i="2"/>
  <c r="AK20" i="2"/>
  <c r="AF20" i="2"/>
  <c r="Y20" i="2"/>
  <c r="T20" i="2"/>
  <c r="M20" i="2"/>
  <c r="AF19" i="2"/>
  <c r="AB19" i="2"/>
  <c r="T19" i="2"/>
  <c r="P19" i="2"/>
  <c r="AK13" i="2"/>
  <c r="AI18" i="2"/>
  <c r="AF18" i="2"/>
  <c r="AB18" i="2"/>
  <c r="AU13" i="2"/>
  <c r="Y18" i="2"/>
  <c r="AK8" i="2"/>
  <c r="W18" i="2"/>
  <c r="T18" i="2"/>
  <c r="P18" i="2"/>
  <c r="AU8" i="2"/>
  <c r="M18" i="2"/>
  <c r="BI17" i="2"/>
  <c r="AW17" i="2"/>
  <c r="AF17" i="2"/>
  <c r="AB17" i="2"/>
  <c r="Y17" i="2"/>
  <c r="T17" i="2"/>
  <c r="P17" i="2"/>
  <c r="M17" i="2"/>
  <c r="AD16" i="2"/>
  <c r="R16" i="2"/>
  <c r="CE15" i="2"/>
  <c r="CA15" i="2"/>
  <c r="BY15" i="2"/>
  <c r="BU15" i="2"/>
  <c r="AF15" i="2"/>
  <c r="Y15" i="2"/>
  <c r="T15" i="2"/>
  <c r="M15" i="2"/>
  <c r="T14" i="2"/>
  <c r="P14" i="2"/>
  <c r="Y8" i="2"/>
  <c r="W13" i="2"/>
  <c r="T13" i="2"/>
  <c r="P13" i="2"/>
  <c r="AI8" i="2"/>
  <c r="M13" i="2"/>
  <c r="BI12" i="2"/>
  <c r="AW12" i="2"/>
  <c r="AK12" i="2"/>
  <c r="T12" i="2"/>
  <c r="P12" i="2"/>
  <c r="M12" i="2"/>
  <c r="R11" i="2"/>
  <c r="CE10" i="2"/>
  <c r="CA10" i="2"/>
  <c r="BY10" i="2"/>
  <c r="BU10" i="2"/>
  <c r="T10" i="2"/>
  <c r="M10" i="2"/>
  <c r="BI7" i="2"/>
  <c r="AW7" i="2"/>
  <c r="AK7" i="2"/>
  <c r="Y7" i="2"/>
  <c r="CE5" i="2"/>
  <c r="CA5" i="2"/>
  <c r="BY5" i="2"/>
  <c r="BU5" i="2"/>
  <c r="BI3" i="2"/>
  <c r="AW3" i="2"/>
  <c r="AK3" i="2"/>
  <c r="Y3" i="2"/>
  <c r="M3" i="2"/>
  <c r="BP34" i="1"/>
  <c r="BL34" i="1"/>
  <c r="BD34" i="1"/>
  <c r="AZ34" i="1"/>
  <c r="AR34" i="1"/>
  <c r="AN34" i="1"/>
  <c r="AF34" i="1"/>
  <c r="AB34" i="1"/>
  <c r="T34" i="1"/>
  <c r="P34" i="1"/>
  <c r="BU28" i="1"/>
  <c r="BS33" i="1"/>
  <c r="BP33" i="1"/>
  <c r="BL33" i="1"/>
  <c r="CE28" i="1"/>
  <c r="BI33" i="1"/>
  <c r="BU23" i="1"/>
  <c r="BG33" i="1"/>
  <c r="BD33" i="1"/>
  <c r="AZ33" i="1"/>
  <c r="CE23" i="1"/>
  <c r="AW33" i="1"/>
  <c r="BU18" i="1"/>
  <c r="AU33" i="1"/>
  <c r="AR33" i="1"/>
  <c r="AN33" i="1"/>
  <c r="CE18" i="1"/>
  <c r="AK33" i="1"/>
  <c r="BU13" i="1"/>
  <c r="AI33" i="1"/>
  <c r="AF33" i="1"/>
  <c r="AB33" i="1"/>
  <c r="CE13" i="1"/>
  <c r="Y33" i="1"/>
  <c r="BU8" i="1"/>
  <c r="W33" i="1"/>
  <c r="T33" i="1"/>
  <c r="P33" i="1"/>
  <c r="CE8" i="1"/>
  <c r="M33" i="1"/>
  <c r="BP32" i="1"/>
  <c r="BL32" i="1"/>
  <c r="BI32" i="1"/>
  <c r="BD32" i="1"/>
  <c r="AZ32" i="1"/>
  <c r="AW32" i="1"/>
  <c r="AR32" i="1"/>
  <c r="AN32" i="1"/>
  <c r="AK32" i="1"/>
  <c r="AF32" i="1"/>
  <c r="AB32" i="1"/>
  <c r="Y32" i="1"/>
  <c r="T32" i="1"/>
  <c r="P32" i="1"/>
  <c r="M32" i="1"/>
  <c r="BN31" i="1"/>
  <c r="BB31" i="1"/>
  <c r="AP31" i="1"/>
  <c r="AD31" i="1"/>
  <c r="R31" i="1"/>
  <c r="CQ30" i="1"/>
  <c r="CM30" i="1"/>
  <c r="CK30" i="1"/>
  <c r="CG30" i="1"/>
  <c r="BP30" i="1"/>
  <c r="BI30" i="1"/>
  <c r="BD30" i="1"/>
  <c r="AW30" i="1"/>
  <c r="AR30" i="1"/>
  <c r="AK30" i="1"/>
  <c r="AF30" i="1"/>
  <c r="Y30" i="1"/>
  <c r="T30" i="1"/>
  <c r="M30" i="1"/>
  <c r="BD29" i="1"/>
  <c r="AZ29" i="1"/>
  <c r="AR29" i="1"/>
  <c r="AN29" i="1"/>
  <c r="AF29" i="1"/>
  <c r="AB29" i="1"/>
  <c r="T29" i="1"/>
  <c r="P29" i="1"/>
  <c r="BI23" i="1"/>
  <c r="BG28" i="1"/>
  <c r="BD28" i="1"/>
  <c r="AZ28" i="1"/>
  <c r="BS23" i="1"/>
  <c r="AW28" i="1"/>
  <c r="BI18" i="1"/>
  <c r="AU28" i="1"/>
  <c r="AR28" i="1"/>
  <c r="AN28" i="1"/>
  <c r="BS18" i="1"/>
  <c r="AK28" i="1"/>
  <c r="BI13" i="1"/>
  <c r="AI28" i="1"/>
  <c r="AF28" i="1"/>
  <c r="AB28" i="1"/>
  <c r="BS13" i="1"/>
  <c r="Y28" i="1"/>
  <c r="BI8" i="1"/>
  <c r="W28" i="1"/>
  <c r="T28" i="1"/>
  <c r="P28" i="1"/>
  <c r="BS8" i="1"/>
  <c r="M28" i="1"/>
  <c r="BU27" i="1"/>
  <c r="BD27" i="1"/>
  <c r="AZ27" i="1"/>
  <c r="AW27" i="1"/>
  <c r="AR27" i="1"/>
  <c r="AN27" i="1"/>
  <c r="AK27" i="1"/>
  <c r="AF27" i="1"/>
  <c r="AB27" i="1"/>
  <c r="Y27" i="1"/>
  <c r="T27" i="1"/>
  <c r="P27" i="1"/>
  <c r="M27" i="1"/>
  <c r="BB26" i="1"/>
  <c r="AP26" i="1"/>
  <c r="AD26" i="1"/>
  <c r="R26" i="1"/>
  <c r="CQ25" i="1"/>
  <c r="CM25" i="1"/>
  <c r="CK25" i="1"/>
  <c r="CG25" i="1"/>
  <c r="BD25" i="1"/>
  <c r="AW25" i="1"/>
  <c r="AR25" i="1"/>
  <c r="AK25" i="1"/>
  <c r="AF25" i="1"/>
  <c r="Y25" i="1"/>
  <c r="T25" i="1"/>
  <c r="M25" i="1"/>
  <c r="AR24" i="1"/>
  <c r="AN24" i="1"/>
  <c r="AF24" i="1"/>
  <c r="AB24" i="1"/>
  <c r="T24" i="1"/>
  <c r="P24" i="1"/>
  <c r="AW18" i="1"/>
  <c r="AU23" i="1"/>
  <c r="AR23" i="1"/>
  <c r="AN23" i="1"/>
  <c r="BG18" i="1"/>
  <c r="AK23" i="1"/>
  <c r="AW13" i="1"/>
  <c r="AI23" i="1"/>
  <c r="AF23" i="1"/>
  <c r="AB23" i="1"/>
  <c r="BG13" i="1"/>
  <c r="Y23" i="1"/>
  <c r="AW8" i="1"/>
  <c r="W23" i="1"/>
  <c r="T23" i="1"/>
  <c r="P23" i="1"/>
  <c r="BG8" i="1"/>
  <c r="M23" i="1"/>
  <c r="BU22" i="1"/>
  <c r="BI22" i="1"/>
  <c r="AR22" i="1"/>
  <c r="AN22" i="1"/>
  <c r="AK22" i="1"/>
  <c r="AF22" i="1"/>
  <c r="AB22" i="1"/>
  <c r="Y22" i="1"/>
  <c r="T22" i="1"/>
  <c r="P22" i="1"/>
  <c r="M22" i="1"/>
  <c r="AP21" i="1"/>
  <c r="AD21" i="1"/>
  <c r="R21" i="1"/>
  <c r="CQ20" i="1"/>
  <c r="CM20" i="1"/>
  <c r="CK20" i="1"/>
  <c r="CG20" i="1"/>
  <c r="AR20" i="1"/>
  <c r="AK20" i="1"/>
  <c r="AF20" i="1"/>
  <c r="Y20" i="1"/>
  <c r="T20" i="1"/>
  <c r="M20" i="1"/>
  <c r="AF19" i="1"/>
  <c r="AB19" i="1"/>
  <c r="T19" i="1"/>
  <c r="P19" i="1"/>
  <c r="AK13" i="1"/>
  <c r="AI18" i="1"/>
  <c r="AF18" i="1"/>
  <c r="AB18" i="1"/>
  <c r="AU13" i="1"/>
  <c r="Y18" i="1"/>
  <c r="AK8" i="1"/>
  <c r="W18" i="1"/>
  <c r="T18" i="1"/>
  <c r="P18" i="1"/>
  <c r="AU8" i="1"/>
  <c r="M18" i="1"/>
  <c r="BU17" i="1"/>
  <c r="BI17" i="1"/>
  <c r="AW17" i="1"/>
  <c r="AF17" i="1"/>
  <c r="AB17" i="1"/>
  <c r="Y17" i="1"/>
  <c r="T17" i="1"/>
  <c r="P17" i="1"/>
  <c r="M17" i="1"/>
  <c r="AD16" i="1"/>
  <c r="R16" i="1"/>
  <c r="CQ15" i="1"/>
  <c r="CM15" i="1"/>
  <c r="CK15" i="1"/>
  <c r="CG15" i="1"/>
  <c r="AF15" i="1"/>
  <c r="Y15" i="1"/>
  <c r="T15" i="1"/>
  <c r="M15" i="1"/>
  <c r="T14" i="1"/>
  <c r="P14" i="1"/>
  <c r="Y8" i="1"/>
  <c r="W13" i="1"/>
  <c r="T13" i="1"/>
  <c r="P13" i="1"/>
  <c r="AI8" i="1"/>
  <c r="M13" i="1"/>
  <c r="BU12" i="1"/>
  <c r="BI12" i="1"/>
  <c r="AW12" i="1"/>
  <c r="AK12" i="1"/>
  <c r="T12" i="1"/>
  <c r="P12" i="1"/>
  <c r="M12" i="1"/>
  <c r="R11" i="1"/>
  <c r="CQ10" i="1"/>
  <c r="CM10" i="1"/>
  <c r="CK10" i="1"/>
  <c r="CG10" i="1"/>
  <c r="T10" i="1"/>
  <c r="M10" i="1"/>
  <c r="BU7" i="1"/>
  <c r="BI7" i="1"/>
  <c r="AW7" i="1"/>
  <c r="AK7" i="1"/>
  <c r="Y7" i="1"/>
  <c r="CQ5" i="1"/>
  <c r="CM5" i="1"/>
  <c r="CK5" i="1"/>
  <c r="CG5" i="1"/>
  <c r="BU3" i="1"/>
  <c r="BI3" i="1"/>
  <c r="AW3" i="1"/>
  <c r="AK3" i="1"/>
  <c r="Y3" i="1"/>
  <c r="M3" i="1"/>
</calcChain>
</file>

<file path=xl/sharedStrings.xml><?xml version="1.0" encoding="utf-8"?>
<sst xmlns="http://schemas.openxmlformats.org/spreadsheetml/2006/main" count="551" uniqueCount="47">
  <si>
    <t>チーム名</t>
    <rPh sb="3" eb="4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</si>
  <si>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</si>
  <si>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</si>
  <si>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</si>
  <si>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</si>
  <si>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</si>
  <si>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勝敗</t>
    <rPh sb="0" eb="2">
      <t>ショウハイ</t>
    </rPh>
    <phoneticPr fontId="1"/>
  </si>
  <si>
    <t>セット率</t>
    <rPh sb="3" eb="4">
      <t>リツ</t>
    </rPh>
    <phoneticPr fontId="1"/>
  </si>
  <si>
    <t>ポイント率</t>
    <rPh sb="4" eb="5">
      <t>リツ</t>
    </rPh>
    <phoneticPr fontId="1"/>
  </si>
  <si>
    <t>順位</t>
    <rPh sb="0" eb="2">
      <t>ジュンイ</t>
    </rPh>
    <phoneticPr fontId="1"/>
  </si>
  <si>
    <t>コート　第</t>
    <rPh sb="4" eb="5">
      <t>ダイ</t>
    </rPh>
    <phoneticPr fontId="1"/>
  </si>
  <si>
    <t>試合</t>
    <rPh sb="0" eb="2">
      <t>シアイ</t>
    </rPh>
    <phoneticPr fontId="1"/>
  </si>
  <si>
    <t>審判チーム=</t>
    <rPh sb="0" eb="2">
      <t>シンパン</t>
    </rPh>
    <phoneticPr fontId="1"/>
  </si>
  <si>
    <t>(</t>
    <phoneticPr fontId="1"/>
  </si>
  <si>
    <t>-</t>
    <phoneticPr fontId="1"/>
  </si>
  <si>
    <t>)</t>
    <phoneticPr fontId="1"/>
  </si>
  <si>
    <t>平成３０年度　鳥取県ソフトバレー全国、中国、中四国予選会　中部大会</t>
    <phoneticPr fontId="11"/>
  </si>
  <si>
    <t>スポレクの部順位決定戦</t>
    <rPh sb="6" eb="11">
      <t>ジュンイケッテイセン</t>
    </rPh>
    <phoneticPr fontId="11"/>
  </si>
  <si>
    <t>オコート　第１試合</t>
    <rPh sb="0" eb="9">
      <t>ダイシアイ</t>
    </rPh>
    <phoneticPr fontId="17"/>
  </si>
  <si>
    <t>A-GAIA</t>
    <phoneticPr fontId="11"/>
  </si>
  <si>
    <t>-</t>
  </si>
  <si>
    <t>住吉</t>
    <phoneticPr fontId="11"/>
  </si>
  <si>
    <t>エンジョイチキンハート</t>
    <phoneticPr fontId="1"/>
  </si>
  <si>
    <t>ル・コック</t>
    <phoneticPr fontId="1"/>
  </si>
  <si>
    <t>葵（ブレイクタイム）</t>
    <phoneticPr fontId="1"/>
  </si>
  <si>
    <t>LEGO</t>
    <phoneticPr fontId="1"/>
  </si>
  <si>
    <t>LEGO BLOCK</t>
  </si>
  <si>
    <t>ア</t>
    <phoneticPr fontId="1"/>
  </si>
  <si>
    <t>パンプキン</t>
    <phoneticPr fontId="1"/>
  </si>
  <si>
    <t>トロピカルMG</t>
    <phoneticPr fontId="1"/>
  </si>
  <si>
    <t>わいわいフレンズ</t>
    <phoneticPr fontId="1"/>
  </si>
  <si>
    <t>ブレイクタイム</t>
    <phoneticPr fontId="1"/>
  </si>
  <si>
    <t>ザ・ニンジャ</t>
    <phoneticPr fontId="1"/>
  </si>
  <si>
    <t>zero</t>
    <phoneticPr fontId="1"/>
  </si>
  <si>
    <t>エンジョイ</t>
    <phoneticPr fontId="1"/>
  </si>
  <si>
    <t>大山カラス天狗</t>
    <phoneticPr fontId="1"/>
  </si>
  <si>
    <t>⑥</t>
    <rPh sb="0" eb="1">
      <t>⑹</t>
    </rPh>
    <phoneticPr fontId="1"/>
  </si>
  <si>
    <t>中国フェス</t>
    <rPh sb="0" eb="2">
      <t>チュウゴクフェス</t>
    </rPh>
    <phoneticPr fontId="1"/>
  </si>
  <si>
    <t>中四国大会</t>
    <rPh sb="0" eb="2">
      <t>チュウシコクタイカイ</t>
    </rPh>
    <phoneticPr fontId="1"/>
  </si>
  <si>
    <t>中四国大会へ</t>
    <rPh sb="0" eb="3">
      <t>チュウシコク</t>
    </rPh>
    <rPh sb="3" eb="5">
      <t>タイカイ</t>
    </rPh>
    <phoneticPr fontId="1"/>
  </si>
  <si>
    <t>中国フェスへ</t>
    <rPh sb="0" eb="2">
      <t>チュウゴク</t>
    </rPh>
    <phoneticPr fontId="1"/>
  </si>
  <si>
    <t>参加予定大会名</t>
    <rPh sb="0" eb="2">
      <t>サンカ</t>
    </rPh>
    <rPh sb="2" eb="4">
      <t>ヨテイ</t>
    </rPh>
    <rPh sb="4" eb="6">
      <t>タイカイ</t>
    </rPh>
    <rPh sb="6" eb="7">
      <t>メイ</t>
    </rPh>
    <phoneticPr fontId="1"/>
  </si>
  <si>
    <t>参加予定大会</t>
    <rPh sb="0" eb="2">
      <t>サンカ</t>
    </rPh>
    <rPh sb="2" eb="4">
      <t>ヨテイ</t>
    </rPh>
    <rPh sb="4" eb="6">
      <t>タイカイ</t>
    </rPh>
    <phoneticPr fontId="1"/>
  </si>
  <si>
    <t>全国シルバーへ</t>
    <rPh sb="0" eb="2">
      <t>ゼンコク</t>
    </rPh>
    <phoneticPr fontId="1"/>
  </si>
  <si>
    <t>全国スポレクへ</t>
    <rPh sb="0" eb="2">
      <t>ゼンコク</t>
    </rPh>
    <phoneticPr fontId="1"/>
  </si>
  <si>
    <r>
      <t>中国フェス、</t>
    </r>
    <r>
      <rPr>
        <b/>
        <sz val="11"/>
        <color rgb="FFFF0000"/>
        <rFont val="ＭＳ Ｐゴシック"/>
        <family val="3"/>
        <charset val="128"/>
      </rPr>
      <t>中四国大会</t>
    </r>
    <rPh sb="0" eb="2">
      <t>チュウゴクフェス</t>
    </rPh>
    <phoneticPr fontId="1"/>
  </si>
  <si>
    <t>中四国をチキンハートとしていましたが、葵の誤りでした。</t>
    <rPh sb="0" eb="3">
      <t>チュウシコク</t>
    </rPh>
    <rPh sb="19" eb="20">
      <t>アオイ</t>
    </rPh>
    <rPh sb="21" eb="22">
      <t>アヤマ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</si>
</sst>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 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36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14"/>
      <name val="HG丸ｺﾞｼｯｸM-PRO"/>
      <family val="2"/>
      <charset val="128"/>
    </font>
    <font>
      <sz val="6"/>
      <name val="ＭＳ Ｐゴシック"/>
      <family val="2"/>
      <charset val="128"/>
    </font>
    <font>
      <sz val="11"/>
      <name val="HG丸ｺﾞｼｯｸM-PRO"/>
      <family val="2"/>
      <charset val="128"/>
    </font>
    <font>
      <b/>
      <sz val="26"/>
      <name val="HG丸ｺﾞｼｯｸM-PRO"/>
      <family val="2"/>
      <charset val="128"/>
    </font>
    <font>
      <b/>
      <sz val="24"/>
      <name val="HG丸ｺﾞｼｯｸM-PRO"/>
      <family val="2"/>
      <charset val="128"/>
    </font>
    <font>
      <sz val="10"/>
      <name val="HG丸ｺﾞｼｯｸM-PRO"/>
      <family val="2"/>
      <charset val="128"/>
    </font>
    <font>
      <sz val="12"/>
      <name val="HG丸ｺﾞｼｯｸM-PRO"/>
      <family val="2"/>
      <charset val="128"/>
    </font>
    <font>
      <sz val="11"/>
      <color indexed="9"/>
      <name val="ＭＳ Ｐゴシック"/>
      <family val="2"/>
      <charset val="128"/>
    </font>
    <font>
      <sz val="14"/>
      <name val="HG丸ｺﾞｼｯｸM-PRO"/>
      <family val="2"/>
      <charset val="128"/>
    </font>
    <font>
      <b/>
      <sz val="12"/>
      <name val="HG丸ｺﾞｼｯｸM-PRO"/>
      <family val="2"/>
      <charset val="128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</cellStyleXfs>
  <cellXfs count="204">
    <xf numFmtId="0" fontId="0" fillId="0" borderId="0" xfId="0">
      <alignment vertical="center"/>
    </xf>
    <xf numFmtId="0" fontId="0" fillId="0" borderId="0" xfId="0" applyAlignment="1">
      <alignment vertical="top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10" fillId="0" borderId="0" xfId="1" applyFont="1" applyFill="1" applyAlignment="1">
      <alignment vertical="center"/>
    </xf>
    <xf numFmtId="0" fontId="12" fillId="0" borderId="0" xfId="2" applyFont="1" applyAlignment="1" applyProtection="1">
      <alignment vertical="center"/>
    </xf>
    <xf numFmtId="0" fontId="12" fillId="4" borderId="0" xfId="3" applyFont="1" applyFill="1" applyAlignment="1">
      <alignment vertical="center"/>
    </xf>
    <xf numFmtId="0" fontId="13" fillId="4" borderId="0" xfId="3" applyFont="1" applyFill="1" applyAlignment="1">
      <alignment vertical="center"/>
    </xf>
    <xf numFmtId="0" fontId="12" fillId="0" borderId="0" xfId="3" applyFont="1" applyAlignment="1">
      <alignment vertical="center"/>
    </xf>
    <xf numFmtId="0" fontId="12" fillId="4" borderId="0" xfId="2" applyFont="1" applyFill="1" applyAlignment="1" applyProtection="1">
      <alignment vertical="center"/>
    </xf>
    <xf numFmtId="0" fontId="14" fillId="4" borderId="0" xfId="2" applyFont="1" applyFill="1" applyBorder="1" applyAlignment="1" applyProtection="1">
      <alignment horizontal="left" vertical="center" indent="1"/>
    </xf>
    <xf numFmtId="0" fontId="12" fillId="4" borderId="0" xfId="2" applyFont="1" applyFill="1" applyBorder="1" applyAlignment="1" applyProtection="1">
      <alignment vertical="center"/>
    </xf>
    <xf numFmtId="0" fontId="14" fillId="4" borderId="0" xfId="2" applyFont="1" applyFill="1" applyBorder="1" applyAlignment="1" applyProtection="1">
      <alignment horizontal="center" vertical="center"/>
    </xf>
    <xf numFmtId="0" fontId="14" fillId="0" borderId="0" xfId="2" applyFont="1" applyFill="1" applyBorder="1" applyAlignment="1" applyProtection="1">
      <alignment horizontal="left" vertical="center" indent="1"/>
    </xf>
    <xf numFmtId="0" fontId="12" fillId="0" borderId="0" xfId="2" applyFont="1" applyFill="1" applyAlignment="1" applyProtection="1">
      <alignment vertical="center"/>
    </xf>
    <xf numFmtId="0" fontId="12" fillId="4" borderId="0" xfId="2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vertical="center"/>
    </xf>
    <xf numFmtId="0" fontId="15" fillId="4" borderId="0" xfId="2" applyFont="1" applyFill="1" applyAlignment="1" applyProtection="1">
      <alignment vertical="center"/>
    </xf>
    <xf numFmtId="0" fontId="16" fillId="4" borderId="0" xfId="2" applyFont="1" applyFill="1" applyBorder="1" applyAlignment="1" applyProtection="1">
      <alignment vertical="center"/>
    </xf>
    <xf numFmtId="0" fontId="15" fillId="4" borderId="0" xfId="2" applyFont="1" applyFill="1" applyBorder="1" applyAlignment="1" applyProtection="1">
      <alignment vertical="center"/>
    </xf>
    <xf numFmtId="0" fontId="15" fillId="4" borderId="0" xfId="2" applyFont="1" applyFill="1" applyBorder="1" applyAlignment="1" applyProtection="1">
      <alignment horizontal="center" vertical="center"/>
    </xf>
    <xf numFmtId="0" fontId="10" fillId="4" borderId="0" xfId="2" applyFont="1" applyFill="1" applyBorder="1" applyAlignment="1" applyProtection="1">
      <alignment horizontal="center" vertical="center" wrapText="1"/>
      <protection locked="0"/>
    </xf>
    <xf numFmtId="0" fontId="16" fillId="4" borderId="0" xfId="2" applyFont="1" applyFill="1" applyBorder="1" applyAlignment="1" applyProtection="1">
      <alignment horizontal="center" vertical="center"/>
    </xf>
    <xf numFmtId="0" fontId="16" fillId="5" borderId="4" xfId="2" applyFont="1" applyFill="1" applyBorder="1" applyAlignment="1" applyProtection="1">
      <alignment horizontal="center" vertical="center"/>
      <protection locked="0"/>
    </xf>
    <xf numFmtId="0" fontId="16" fillId="5" borderId="5" xfId="2" applyFont="1" applyFill="1" applyBorder="1" applyAlignment="1" applyProtection="1">
      <alignment horizontal="center" vertical="center"/>
      <protection locked="0"/>
    </xf>
    <xf numFmtId="0" fontId="12" fillId="0" borderId="0" xfId="2" applyFont="1" applyBorder="1" applyAlignment="1" applyProtection="1">
      <alignment vertical="center"/>
    </xf>
    <xf numFmtId="0" fontId="15" fillId="4" borderId="0" xfId="2" applyFont="1" applyFill="1" applyAlignment="1" applyProtection="1">
      <alignment horizontal="center" vertical="center"/>
    </xf>
    <xf numFmtId="0" fontId="12" fillId="4" borderId="0" xfId="2" applyFont="1" applyFill="1" applyAlignment="1" applyProtection="1">
      <alignment horizontal="center" vertical="center"/>
    </xf>
    <xf numFmtId="0" fontId="16" fillId="4" borderId="0" xfId="2" applyFont="1" applyFill="1" applyBorder="1" applyAlignment="1" applyProtection="1">
      <alignment horizontal="center" vertical="center"/>
      <protection locked="0"/>
    </xf>
    <xf numFmtId="0" fontId="18" fillId="4" borderId="0" xfId="2" applyFont="1" applyFill="1" applyBorder="1" applyAlignment="1" applyProtection="1">
      <alignment horizontal="center" vertical="center"/>
      <protection locked="0"/>
    </xf>
    <xf numFmtId="0" fontId="12" fillId="4" borderId="0" xfId="2" applyFont="1" applyFill="1" applyBorder="1" applyAlignment="1" applyProtection="1">
      <alignment horizontal="center" vertical="center" shrinkToFit="1"/>
    </xf>
    <xf numFmtId="0" fontId="12" fillId="0" borderId="0" xfId="2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shrinkToFit="1"/>
    </xf>
    <xf numFmtId="0" fontId="4" fillId="0" borderId="2" xfId="0" applyFont="1" applyBorder="1" applyAlignment="1">
      <alignment horizontal="left" vertical="top" shrinkToFit="1"/>
    </xf>
    <xf numFmtId="0" fontId="4" fillId="0" borderId="3" xfId="0" applyFont="1" applyBorder="1" applyAlignment="1">
      <alignment horizontal="left" vertical="top" shrinkToFit="1"/>
    </xf>
    <xf numFmtId="0" fontId="3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left" vertical="center" shrinkToFit="1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left" vertical="center" shrinkToFit="1"/>
    </xf>
    <xf numFmtId="0" fontId="7" fillId="2" borderId="5" xfId="0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4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4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0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4" borderId="2" xfId="2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Alignment="1">
      <alignment horizontal="center" vertical="center"/>
    </xf>
    <xf numFmtId="0" fontId="15" fillId="4" borderId="0" xfId="2" applyFont="1" applyFill="1" applyBorder="1" applyAlignment="1" applyProtection="1">
      <alignment horizontal="center" vertical="center"/>
    </xf>
    <xf numFmtId="0" fontId="10" fillId="4" borderId="1" xfId="2" applyFont="1" applyFill="1" applyBorder="1" applyAlignment="1" applyProtection="1">
      <alignment horizontal="center" vertical="center" wrapText="1"/>
      <protection locked="0"/>
    </xf>
    <xf numFmtId="0" fontId="10" fillId="4" borderId="3" xfId="2" applyFont="1" applyFill="1" applyBorder="1" applyAlignment="1" applyProtection="1">
      <alignment horizontal="center" vertical="center" wrapText="1"/>
      <protection locked="0"/>
    </xf>
    <xf numFmtId="0" fontId="10" fillId="4" borderId="4" xfId="2" applyFont="1" applyFill="1" applyBorder="1" applyAlignment="1" applyProtection="1">
      <alignment horizontal="center" vertical="center" wrapText="1"/>
      <protection locked="0"/>
    </xf>
    <xf numFmtId="0" fontId="10" fillId="4" borderId="0" xfId="2" applyFont="1" applyFill="1" applyBorder="1" applyAlignment="1" applyProtection="1">
      <alignment horizontal="center" vertical="center" wrapText="1"/>
      <protection locked="0"/>
    </xf>
    <xf numFmtId="0" fontId="10" fillId="4" borderId="5" xfId="2" applyFont="1" applyFill="1" applyBorder="1" applyAlignment="1" applyProtection="1">
      <alignment horizontal="center" vertical="center" wrapText="1"/>
      <protection locked="0"/>
    </xf>
    <xf numFmtId="0" fontId="10" fillId="4" borderId="6" xfId="2" applyFont="1" applyFill="1" applyBorder="1" applyAlignment="1" applyProtection="1">
      <alignment horizontal="center" vertical="center" wrapText="1"/>
      <protection locked="0"/>
    </xf>
    <xf numFmtId="0" fontId="10" fillId="4" borderId="7" xfId="2" applyFont="1" applyFill="1" applyBorder="1" applyAlignment="1" applyProtection="1">
      <alignment horizontal="center" vertical="center" wrapText="1"/>
      <protection locked="0"/>
    </xf>
    <xf numFmtId="0" fontId="10" fillId="4" borderId="8" xfId="2" applyFont="1" applyFill="1" applyBorder="1" applyAlignment="1" applyProtection="1">
      <alignment horizontal="center" vertical="center" wrapText="1"/>
      <protection locked="0"/>
    </xf>
    <xf numFmtId="0" fontId="18" fillId="4" borderId="1" xfId="2" applyFont="1" applyFill="1" applyBorder="1" applyAlignment="1" applyProtection="1">
      <alignment horizontal="center" vertical="center"/>
      <protection locked="0"/>
    </xf>
    <xf numFmtId="0" fontId="18" fillId="4" borderId="2" xfId="2" applyFont="1" applyFill="1" applyBorder="1" applyAlignment="1" applyProtection="1">
      <alignment horizontal="center" vertical="center"/>
      <protection locked="0"/>
    </xf>
    <xf numFmtId="0" fontId="18" fillId="4" borderId="3" xfId="2" applyFont="1" applyFill="1" applyBorder="1" applyAlignment="1" applyProtection="1">
      <alignment horizontal="center" vertical="center"/>
      <protection locked="0"/>
    </xf>
    <xf numFmtId="0" fontId="18" fillId="4" borderId="4" xfId="2" applyFont="1" applyFill="1" applyBorder="1" applyAlignment="1" applyProtection="1">
      <alignment horizontal="center" vertical="center"/>
      <protection locked="0"/>
    </xf>
    <xf numFmtId="0" fontId="18" fillId="4" borderId="0" xfId="2" applyFont="1" applyFill="1" applyBorder="1" applyAlignment="1" applyProtection="1">
      <alignment horizontal="center" vertical="center"/>
      <protection locked="0"/>
    </xf>
    <xf numFmtId="0" fontId="18" fillId="4" borderId="5" xfId="2" applyFont="1" applyFill="1" applyBorder="1" applyAlignment="1" applyProtection="1">
      <alignment horizontal="center" vertical="center"/>
      <protection locked="0"/>
    </xf>
    <xf numFmtId="0" fontId="18" fillId="4" borderId="6" xfId="2" applyFont="1" applyFill="1" applyBorder="1" applyAlignment="1" applyProtection="1">
      <alignment horizontal="center" vertical="center"/>
      <protection locked="0"/>
    </xf>
    <xf numFmtId="0" fontId="18" fillId="4" borderId="7" xfId="2" applyFont="1" applyFill="1" applyBorder="1" applyAlignment="1" applyProtection="1">
      <alignment horizontal="center" vertical="center"/>
      <protection locked="0"/>
    </xf>
    <xf numFmtId="0" fontId="18" fillId="4" borderId="8" xfId="2" applyFont="1" applyFill="1" applyBorder="1" applyAlignment="1" applyProtection="1">
      <alignment horizontal="center" vertical="center"/>
      <protection locked="0"/>
    </xf>
    <xf numFmtId="0" fontId="15" fillId="4" borderId="0" xfId="2" applyFont="1" applyFill="1" applyBorder="1" applyAlignment="1" applyProtection="1">
      <alignment horizontal="center" vertical="center" shrinkToFit="1"/>
    </xf>
    <xf numFmtId="0" fontId="12" fillId="4" borderId="0" xfId="2" applyFont="1" applyFill="1" applyBorder="1" applyAlignment="1" applyProtection="1">
      <alignment horizontal="center" vertical="center" shrinkToFit="1"/>
    </xf>
    <xf numFmtId="0" fontId="12" fillId="4" borderId="0" xfId="2" applyFont="1" applyFill="1" applyBorder="1" applyAlignment="1" applyProtection="1">
      <alignment horizontal="center" vertical="center"/>
    </xf>
    <xf numFmtId="0" fontId="19" fillId="4" borderId="4" xfId="2" applyFont="1" applyFill="1" applyBorder="1" applyAlignment="1" applyProtection="1">
      <alignment horizontal="center" vertical="center"/>
    </xf>
    <xf numFmtId="0" fontId="19" fillId="4" borderId="5" xfId="2" applyFont="1" applyFill="1" applyBorder="1" applyAlignment="1" applyProtection="1">
      <alignment horizontal="center" vertical="center"/>
    </xf>
    <xf numFmtId="0" fontId="20" fillId="3" borderId="0" xfId="0" applyFont="1" applyFill="1" applyAlignment="1">
      <alignment vertical="center"/>
    </xf>
  </cellXfs>
  <cellStyles count="4">
    <cellStyle name="標準" xfId="0" builtinId="0"/>
    <cellStyle name="標準 2" xfId="1"/>
    <cellStyle name="標準_26年度前期西部地区ナイターリーグ結果入力" xfId="3"/>
    <cellStyle name="標準_H19県スポレク西部予選集計_H21年度ソフフェス西部大会集計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38100</xdr:colOff>
      <xdr:row>9</xdr:row>
      <xdr:rowOff>76200</xdr:rowOff>
    </xdr:from>
    <xdr:to>
      <xdr:col>32</xdr:col>
      <xdr:colOff>95250</xdr:colOff>
      <xdr:row>13</xdr:row>
      <xdr:rowOff>85725</xdr:rowOff>
    </xdr:to>
    <xdr:pic>
      <xdr:nvPicPr>
        <xdr:cNvPr id="2" name="図 4">
          <a:extLst>
            <a:ext uri="{FF2B5EF4-FFF2-40B4-BE49-F238E27FC236}">
              <a16:creationId xmlns:a16="http://schemas.microsoft.com/office/drawing/2014/main" xmlns="" id="{A9914144-17BF-3E43-9217-4BB1FC218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574800"/>
          <a:ext cx="755650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38100</xdr:colOff>
      <xdr:row>14</xdr:row>
      <xdr:rowOff>76200</xdr:rowOff>
    </xdr:from>
    <xdr:to>
      <xdr:col>44</xdr:col>
      <xdr:colOff>95250</xdr:colOff>
      <xdr:row>18</xdr:row>
      <xdr:rowOff>85725</xdr:rowOff>
    </xdr:to>
    <xdr:pic>
      <xdr:nvPicPr>
        <xdr:cNvPr id="3" name="図 4">
          <a:extLst>
            <a:ext uri="{FF2B5EF4-FFF2-40B4-BE49-F238E27FC236}">
              <a16:creationId xmlns:a16="http://schemas.microsoft.com/office/drawing/2014/main" xmlns="" id="{2FFAB67B-9A7A-5142-B443-C22894EC0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00300"/>
          <a:ext cx="755650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38100</xdr:colOff>
      <xdr:row>19</xdr:row>
      <xdr:rowOff>76200</xdr:rowOff>
    </xdr:from>
    <xdr:to>
      <xdr:col>56</xdr:col>
      <xdr:colOff>95250</xdr:colOff>
      <xdr:row>23</xdr:row>
      <xdr:rowOff>85725</xdr:rowOff>
    </xdr:to>
    <xdr:pic>
      <xdr:nvPicPr>
        <xdr:cNvPr id="4" name="図 4">
          <a:extLst>
            <a:ext uri="{FF2B5EF4-FFF2-40B4-BE49-F238E27FC236}">
              <a16:creationId xmlns:a16="http://schemas.microsoft.com/office/drawing/2014/main" xmlns="" id="{FC15E312-90DA-6145-A65E-0C0257B1F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3225800"/>
          <a:ext cx="755650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63</xdr:col>
      <xdr:colOff>38100</xdr:colOff>
      <xdr:row>24</xdr:row>
      <xdr:rowOff>76200</xdr:rowOff>
    </xdr:from>
    <xdr:to>
      <xdr:col>68</xdr:col>
      <xdr:colOff>95250</xdr:colOff>
      <xdr:row>28</xdr:row>
      <xdr:rowOff>85725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2DA383DB-104D-654D-BD14-BF40F89FC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4051300"/>
          <a:ext cx="755650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38100</xdr:colOff>
      <xdr:row>4</xdr:row>
      <xdr:rowOff>76200</xdr:rowOff>
    </xdr:from>
    <xdr:to>
      <xdr:col>20</xdr:col>
      <xdr:colOff>95250</xdr:colOff>
      <xdr:row>8</xdr:row>
      <xdr:rowOff>85725</xdr:rowOff>
    </xdr:to>
    <xdr:pic>
      <xdr:nvPicPr>
        <xdr:cNvPr id="6" name="図 4">
          <a:extLst>
            <a:ext uri="{FF2B5EF4-FFF2-40B4-BE49-F238E27FC236}">
              <a16:creationId xmlns:a16="http://schemas.microsoft.com/office/drawing/2014/main" xmlns="" id="{05C1E77A-9B7D-5548-9CB9-8389C74A3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749300"/>
          <a:ext cx="755650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38100</xdr:colOff>
      <xdr:row>9</xdr:row>
      <xdr:rowOff>76200</xdr:rowOff>
    </xdr:from>
    <xdr:to>
      <xdr:col>32</xdr:col>
      <xdr:colOff>95250</xdr:colOff>
      <xdr:row>13</xdr:row>
      <xdr:rowOff>85725</xdr:rowOff>
    </xdr:to>
    <xdr:pic>
      <xdr:nvPicPr>
        <xdr:cNvPr id="2" name="図 4">
          <a:extLst>
            <a:ext uri="{FF2B5EF4-FFF2-40B4-BE49-F238E27FC236}">
              <a16:creationId xmlns:a16="http://schemas.microsoft.com/office/drawing/2014/main" xmlns="" id="{68C39FA4-E26A-4A43-A2B4-0F5C63CC7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574800"/>
          <a:ext cx="755650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38100</xdr:colOff>
      <xdr:row>14</xdr:row>
      <xdr:rowOff>76200</xdr:rowOff>
    </xdr:from>
    <xdr:to>
      <xdr:col>44</xdr:col>
      <xdr:colOff>95250</xdr:colOff>
      <xdr:row>18</xdr:row>
      <xdr:rowOff>85725</xdr:rowOff>
    </xdr:to>
    <xdr:pic>
      <xdr:nvPicPr>
        <xdr:cNvPr id="3" name="図 4">
          <a:extLst>
            <a:ext uri="{FF2B5EF4-FFF2-40B4-BE49-F238E27FC236}">
              <a16:creationId xmlns:a16="http://schemas.microsoft.com/office/drawing/2014/main" xmlns="" id="{FF310DAD-EDED-5147-B83E-38902E5D2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00300"/>
          <a:ext cx="755650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38100</xdr:colOff>
      <xdr:row>19</xdr:row>
      <xdr:rowOff>76200</xdr:rowOff>
    </xdr:from>
    <xdr:to>
      <xdr:col>56</xdr:col>
      <xdr:colOff>95250</xdr:colOff>
      <xdr:row>23</xdr:row>
      <xdr:rowOff>85725</xdr:rowOff>
    </xdr:to>
    <xdr:pic>
      <xdr:nvPicPr>
        <xdr:cNvPr id="4" name="図 4">
          <a:extLst>
            <a:ext uri="{FF2B5EF4-FFF2-40B4-BE49-F238E27FC236}">
              <a16:creationId xmlns:a16="http://schemas.microsoft.com/office/drawing/2014/main" xmlns="" id="{F3AD5A0A-297C-3D4B-BC79-EF14663E5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3225800"/>
          <a:ext cx="755650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63</xdr:col>
      <xdr:colOff>38100</xdr:colOff>
      <xdr:row>24</xdr:row>
      <xdr:rowOff>76200</xdr:rowOff>
    </xdr:from>
    <xdr:to>
      <xdr:col>68</xdr:col>
      <xdr:colOff>95250</xdr:colOff>
      <xdr:row>28</xdr:row>
      <xdr:rowOff>85725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6FD2ECB1-2844-4540-8054-27976FD98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4051300"/>
          <a:ext cx="755650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38100</xdr:colOff>
      <xdr:row>4</xdr:row>
      <xdr:rowOff>76200</xdr:rowOff>
    </xdr:from>
    <xdr:to>
      <xdr:col>20</xdr:col>
      <xdr:colOff>95250</xdr:colOff>
      <xdr:row>8</xdr:row>
      <xdr:rowOff>85725</xdr:rowOff>
    </xdr:to>
    <xdr:pic>
      <xdr:nvPicPr>
        <xdr:cNvPr id="6" name="図 4">
          <a:extLst>
            <a:ext uri="{FF2B5EF4-FFF2-40B4-BE49-F238E27FC236}">
              <a16:creationId xmlns:a16="http://schemas.microsoft.com/office/drawing/2014/main" xmlns="" id="{C093208F-1388-224A-B12F-CD768E39D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749300"/>
          <a:ext cx="755650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75</xdr:col>
      <xdr:colOff>38100</xdr:colOff>
      <xdr:row>29</xdr:row>
      <xdr:rowOff>76200</xdr:rowOff>
    </xdr:from>
    <xdr:to>
      <xdr:col>80</xdr:col>
      <xdr:colOff>95250</xdr:colOff>
      <xdr:row>33</xdr:row>
      <xdr:rowOff>85725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xmlns="" id="{55DFB63E-9D9E-2A41-B860-B36DB6BEC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4876800"/>
          <a:ext cx="755650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38100</xdr:colOff>
      <xdr:row>9</xdr:row>
      <xdr:rowOff>76200</xdr:rowOff>
    </xdr:from>
    <xdr:to>
      <xdr:col>32</xdr:col>
      <xdr:colOff>95250</xdr:colOff>
      <xdr:row>13</xdr:row>
      <xdr:rowOff>85725</xdr:rowOff>
    </xdr:to>
    <xdr:pic>
      <xdr:nvPicPr>
        <xdr:cNvPr id="2" name="図 4">
          <a:extLst>
            <a:ext uri="{FF2B5EF4-FFF2-40B4-BE49-F238E27FC236}">
              <a16:creationId xmlns:a16="http://schemas.microsoft.com/office/drawing/2014/main" xmlns="" id="{1C3A07F3-F2B1-2A4C-940B-91E1D50DD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574800"/>
          <a:ext cx="755650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38100</xdr:colOff>
      <xdr:row>14</xdr:row>
      <xdr:rowOff>76200</xdr:rowOff>
    </xdr:from>
    <xdr:to>
      <xdr:col>44</xdr:col>
      <xdr:colOff>95250</xdr:colOff>
      <xdr:row>18</xdr:row>
      <xdr:rowOff>85725</xdr:rowOff>
    </xdr:to>
    <xdr:pic>
      <xdr:nvPicPr>
        <xdr:cNvPr id="3" name="図 4">
          <a:extLst>
            <a:ext uri="{FF2B5EF4-FFF2-40B4-BE49-F238E27FC236}">
              <a16:creationId xmlns:a16="http://schemas.microsoft.com/office/drawing/2014/main" xmlns="" id="{5E68BB6F-5D00-A64A-AC6A-870907AC5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00300"/>
          <a:ext cx="755650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38100</xdr:colOff>
      <xdr:row>4</xdr:row>
      <xdr:rowOff>76200</xdr:rowOff>
    </xdr:from>
    <xdr:to>
      <xdr:col>20</xdr:col>
      <xdr:colOff>95250</xdr:colOff>
      <xdr:row>8</xdr:row>
      <xdr:rowOff>85725</xdr:rowOff>
    </xdr:to>
    <xdr:pic>
      <xdr:nvPicPr>
        <xdr:cNvPr id="4" name="図 4">
          <a:extLst>
            <a:ext uri="{FF2B5EF4-FFF2-40B4-BE49-F238E27FC236}">
              <a16:creationId xmlns:a16="http://schemas.microsoft.com/office/drawing/2014/main" xmlns="" id="{65FC973D-BBD6-FE44-BFB9-DD6C2DDF3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749300"/>
          <a:ext cx="755650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1"/>
  <sheetViews>
    <sheetView tabSelected="1" zoomScaleNormal="100" workbookViewId="0">
      <selection activeCell="BV35" sqref="BV35"/>
    </sheetView>
  </sheetViews>
  <sheetFormatPr defaultColWidth="8.875" defaultRowHeight="13.5"/>
  <cols>
    <col min="1" max="92" width="1.875" customWidth="1"/>
    <col min="93" max="106" width="3.625" customWidth="1"/>
    <col min="107" max="107" width="3.125" customWidth="1"/>
  </cols>
  <sheetData>
    <row r="1" spans="1:98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98" ht="13.5" customHeight="1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  <c r="M2" s="57" t="s">
        <v>1</v>
      </c>
      <c r="N2" s="58"/>
      <c r="O2" s="58"/>
      <c r="P2" s="58"/>
      <c r="Q2" s="58"/>
      <c r="R2" s="58"/>
      <c r="S2" s="58"/>
      <c r="T2" s="58"/>
      <c r="U2" s="58"/>
      <c r="V2" s="58"/>
      <c r="W2" s="58"/>
      <c r="X2" s="59"/>
      <c r="Y2" s="60" t="s">
        <v>2</v>
      </c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2"/>
      <c r="AK2" s="60" t="s">
        <v>3</v>
      </c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2"/>
      <c r="AW2" s="60" t="s">
        <v>4</v>
      </c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2"/>
      <c r="BI2" s="60" t="s">
        <v>5</v>
      </c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2"/>
      <c r="BU2" s="33" t="s">
        <v>6</v>
      </c>
      <c r="BV2" s="34"/>
      <c r="BW2" s="34"/>
      <c r="BX2" s="34"/>
      <c r="BY2" s="34"/>
      <c r="BZ2" s="35"/>
      <c r="CA2" s="33" t="s">
        <v>7</v>
      </c>
      <c r="CB2" s="34"/>
      <c r="CC2" s="34"/>
      <c r="CD2" s="35"/>
      <c r="CE2" s="33" t="s">
        <v>8</v>
      </c>
      <c r="CF2" s="34"/>
      <c r="CG2" s="34"/>
      <c r="CH2" s="34"/>
      <c r="CI2" s="34"/>
      <c r="CJ2" s="35"/>
      <c r="CK2" s="33" t="s">
        <v>9</v>
      </c>
      <c r="CL2" s="34"/>
      <c r="CM2" s="34"/>
      <c r="CN2" s="35"/>
      <c r="CO2" s="175" t="s">
        <v>41</v>
      </c>
      <c r="CP2" s="175"/>
      <c r="CQ2" s="175"/>
      <c r="CR2" s="175"/>
      <c r="CS2" s="175"/>
      <c r="CT2" s="175"/>
    </row>
    <row r="3" spans="1:98" ht="13.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  <c r="M3" s="42" t="str">
        <f>IF(A6="","",A6)</f>
        <v>エンジョイチキンハート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4"/>
      <c r="Y3" s="42" t="str">
        <f>IF(A11="","",A11)</f>
        <v>ル・コック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4"/>
      <c r="AK3" s="42" t="str">
        <f>IF(A16="","",A16)</f>
        <v>葵（ブレイクタイム）</v>
      </c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4"/>
      <c r="AW3" s="42" t="str">
        <f>IF(A21="","",A21)</f>
        <v>LEGO</v>
      </c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4"/>
      <c r="BI3" s="42" t="str">
        <f>IF(A26="","",A26)</f>
        <v>LEGO BLOCK</v>
      </c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4"/>
      <c r="BU3" s="36"/>
      <c r="BV3" s="37"/>
      <c r="BW3" s="37"/>
      <c r="BX3" s="37"/>
      <c r="BY3" s="72"/>
      <c r="BZ3" s="38"/>
      <c r="CA3" s="36"/>
      <c r="CB3" s="37"/>
      <c r="CC3" s="37"/>
      <c r="CD3" s="38"/>
      <c r="CE3" s="36"/>
      <c r="CF3" s="37"/>
      <c r="CG3" s="37"/>
      <c r="CH3" s="37"/>
      <c r="CI3" s="72"/>
      <c r="CJ3" s="38"/>
      <c r="CK3" s="36"/>
      <c r="CL3" s="37"/>
      <c r="CM3" s="37"/>
      <c r="CN3" s="38"/>
      <c r="CO3" s="175"/>
      <c r="CP3" s="175"/>
      <c r="CQ3" s="175"/>
      <c r="CR3" s="175"/>
      <c r="CS3" s="175"/>
      <c r="CT3" s="175"/>
    </row>
    <row r="4" spans="1:98" ht="13.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  <c r="M4" s="45"/>
      <c r="N4" s="46"/>
      <c r="O4" s="46"/>
      <c r="P4" s="46"/>
      <c r="Q4" s="46"/>
      <c r="R4" s="46"/>
      <c r="S4" s="46"/>
      <c r="T4" s="46"/>
      <c r="U4" s="46"/>
      <c r="V4" s="46"/>
      <c r="W4" s="46"/>
      <c r="X4" s="47"/>
      <c r="Y4" s="45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7"/>
      <c r="AK4" s="45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7"/>
      <c r="AW4" s="45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7"/>
      <c r="BI4" s="45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7"/>
      <c r="BU4" s="39"/>
      <c r="BV4" s="40"/>
      <c r="BW4" s="40"/>
      <c r="BX4" s="40"/>
      <c r="BY4" s="40"/>
      <c r="BZ4" s="41"/>
      <c r="CA4" s="39"/>
      <c r="CB4" s="40"/>
      <c r="CC4" s="40"/>
      <c r="CD4" s="41"/>
      <c r="CE4" s="39"/>
      <c r="CF4" s="40"/>
      <c r="CG4" s="40"/>
      <c r="CH4" s="40"/>
      <c r="CI4" s="40"/>
      <c r="CJ4" s="41"/>
      <c r="CK4" s="39"/>
      <c r="CL4" s="40"/>
      <c r="CM4" s="40"/>
      <c r="CN4" s="41"/>
      <c r="CO4" s="175"/>
      <c r="CP4" s="175"/>
      <c r="CQ4" s="175"/>
      <c r="CR4" s="175"/>
      <c r="CS4" s="175"/>
      <c r="CT4" s="175"/>
    </row>
    <row r="5" spans="1:98" ht="13.5" customHeight="1">
      <c r="A5" s="63" t="s">
        <v>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5"/>
      <c r="M5" s="66"/>
      <c r="N5" s="67"/>
      <c r="O5" s="68"/>
      <c r="P5" s="68"/>
      <c r="Q5" s="68"/>
      <c r="R5" s="68"/>
      <c r="S5" s="68"/>
      <c r="T5" s="67"/>
      <c r="U5" s="67"/>
      <c r="V5" s="67"/>
      <c r="W5" s="67"/>
      <c r="X5" s="69"/>
      <c r="Y5" s="70" t="s">
        <v>27</v>
      </c>
      <c r="Z5" s="71"/>
      <c r="AA5" s="75" t="s">
        <v>10</v>
      </c>
      <c r="AB5" s="75"/>
      <c r="AC5" s="75"/>
      <c r="AD5" s="75"/>
      <c r="AE5" s="75"/>
      <c r="AF5" s="71">
        <v>1</v>
      </c>
      <c r="AG5" s="71"/>
      <c r="AH5" s="73" t="s">
        <v>11</v>
      </c>
      <c r="AI5" s="73"/>
      <c r="AJ5" s="74"/>
      <c r="AK5" s="70" t="s">
        <v>27</v>
      </c>
      <c r="AL5" s="71"/>
      <c r="AM5" s="75" t="s">
        <v>10</v>
      </c>
      <c r="AN5" s="75"/>
      <c r="AO5" s="75"/>
      <c r="AP5" s="75"/>
      <c r="AQ5" s="75"/>
      <c r="AR5" s="71">
        <v>6</v>
      </c>
      <c r="AS5" s="71"/>
      <c r="AT5" s="73" t="s">
        <v>11</v>
      </c>
      <c r="AU5" s="73"/>
      <c r="AV5" s="74"/>
      <c r="AW5" s="70" t="s">
        <v>27</v>
      </c>
      <c r="AX5" s="71"/>
      <c r="AY5" s="75" t="s">
        <v>10</v>
      </c>
      <c r="AZ5" s="75"/>
      <c r="BA5" s="75"/>
      <c r="BB5" s="75"/>
      <c r="BC5" s="75"/>
      <c r="BD5" s="71">
        <v>9</v>
      </c>
      <c r="BE5" s="71"/>
      <c r="BF5" s="73" t="s">
        <v>11</v>
      </c>
      <c r="BG5" s="73"/>
      <c r="BH5" s="74"/>
      <c r="BI5" s="70" t="s">
        <v>27</v>
      </c>
      <c r="BJ5" s="71"/>
      <c r="BK5" s="75" t="s">
        <v>10</v>
      </c>
      <c r="BL5" s="75"/>
      <c r="BM5" s="75"/>
      <c r="BN5" s="75"/>
      <c r="BO5" s="75"/>
      <c r="BP5" s="71">
        <v>3</v>
      </c>
      <c r="BQ5" s="71"/>
      <c r="BR5" s="73" t="s">
        <v>11</v>
      </c>
      <c r="BS5" s="73"/>
      <c r="BT5" s="74"/>
      <c r="BU5" s="102">
        <f>IF(M8=2,1,0)+IF(Y8=2,1,0)+IF(AK8=2,1,0)+IF(AW8=2,1,0)+IF(BI8=2,1,0)</f>
        <v>2</v>
      </c>
      <c r="BV5" s="103"/>
      <c r="BW5" s="2"/>
      <c r="BX5" s="2"/>
      <c r="BY5" s="103">
        <f>IF(W8=2,1,0)+IF(AI8=2,1,0)+IF(AU8=2,1,0)+IF(BG8=2,1,0)+IF(BS8=2,1,0)</f>
        <v>2</v>
      </c>
      <c r="BZ5" s="108"/>
      <c r="CA5" s="111">
        <f>IF((W8+AI8+AU8+BG8+BS8)=0,"8/0",(M8+Y8+AK8+AW8+BI8)/(W8+AI8+AU8+BG8+BS8))</f>
        <v>1.25</v>
      </c>
      <c r="CB5" s="112"/>
      <c r="CC5" s="112"/>
      <c r="CD5" s="113"/>
      <c r="CE5" s="76">
        <f>(P7+P8+P9+AB7+AB8+AB9+AN7+AN8+AN9+AZ7+AZ8+AZ9+BL7+BL8+BL9)/(T7+T8+T9+AF7+AF8+AF9+AR7+AR8+AR9+BD7+BD8+BD9+BP7+BP8+BP9)</f>
        <v>1.29</v>
      </c>
      <c r="CF5" s="77"/>
      <c r="CG5" s="77"/>
      <c r="CH5" s="77"/>
      <c r="CI5" s="77"/>
      <c r="CJ5" s="78"/>
      <c r="CK5" s="85">
        <v>3</v>
      </c>
      <c r="CL5" s="86"/>
      <c r="CM5" s="86"/>
      <c r="CN5" s="87"/>
      <c r="CO5" s="175" t="s">
        <v>37</v>
      </c>
      <c r="CP5" s="175"/>
      <c r="CQ5" s="175"/>
      <c r="CR5" s="175"/>
      <c r="CS5" s="175"/>
      <c r="CT5" s="175"/>
    </row>
    <row r="6" spans="1:98" ht="13.5" customHeight="1">
      <c r="A6" s="153" t="s">
        <v>22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5"/>
      <c r="M6" s="94"/>
      <c r="N6" s="95"/>
      <c r="O6" s="95"/>
      <c r="P6" s="95"/>
      <c r="Q6" s="95"/>
      <c r="R6" s="96"/>
      <c r="S6" s="96"/>
      <c r="T6" s="96"/>
      <c r="U6" s="96"/>
      <c r="V6" s="96"/>
      <c r="W6" s="96"/>
      <c r="X6" s="97"/>
      <c r="Y6" s="98" t="s">
        <v>12</v>
      </c>
      <c r="Z6" s="99"/>
      <c r="AA6" s="99"/>
      <c r="AB6" s="99"/>
      <c r="AC6" s="99"/>
      <c r="AD6" s="100"/>
      <c r="AE6" s="100"/>
      <c r="AF6" s="100"/>
      <c r="AG6" s="100"/>
      <c r="AH6" s="100"/>
      <c r="AI6" s="100"/>
      <c r="AJ6" s="101"/>
      <c r="AK6" s="98" t="s">
        <v>12</v>
      </c>
      <c r="AL6" s="99"/>
      <c r="AM6" s="99"/>
      <c r="AN6" s="99"/>
      <c r="AO6" s="99"/>
      <c r="AP6" s="100"/>
      <c r="AQ6" s="100"/>
      <c r="AR6" s="100"/>
      <c r="AS6" s="100"/>
      <c r="AT6" s="100"/>
      <c r="AU6" s="100"/>
      <c r="AV6" s="101"/>
      <c r="AW6" s="98" t="s">
        <v>12</v>
      </c>
      <c r="AX6" s="99"/>
      <c r="AY6" s="99"/>
      <c r="AZ6" s="99"/>
      <c r="BA6" s="99"/>
      <c r="BB6" s="100"/>
      <c r="BC6" s="100"/>
      <c r="BD6" s="100"/>
      <c r="BE6" s="100"/>
      <c r="BF6" s="100"/>
      <c r="BG6" s="100"/>
      <c r="BH6" s="101"/>
      <c r="BI6" s="98" t="s">
        <v>12</v>
      </c>
      <c r="BJ6" s="99"/>
      <c r="BK6" s="99"/>
      <c r="BL6" s="99"/>
      <c r="BM6" s="99"/>
      <c r="BN6" s="100"/>
      <c r="BO6" s="100"/>
      <c r="BP6" s="100"/>
      <c r="BQ6" s="100"/>
      <c r="BR6" s="100"/>
      <c r="BS6" s="100"/>
      <c r="BT6" s="101"/>
      <c r="BU6" s="104"/>
      <c r="BV6" s="105"/>
      <c r="BW6" s="3"/>
      <c r="BX6" s="3"/>
      <c r="BY6" s="105"/>
      <c r="BZ6" s="109"/>
      <c r="CA6" s="114"/>
      <c r="CB6" s="115"/>
      <c r="CC6" s="115"/>
      <c r="CD6" s="116"/>
      <c r="CE6" s="79"/>
      <c r="CF6" s="80"/>
      <c r="CG6" s="80"/>
      <c r="CH6" s="80"/>
      <c r="CI6" s="80"/>
      <c r="CJ6" s="81"/>
      <c r="CK6" s="88"/>
      <c r="CL6" s="89"/>
      <c r="CM6" s="89"/>
      <c r="CN6" s="90"/>
      <c r="CO6" s="175"/>
      <c r="CP6" s="175"/>
      <c r="CQ6" s="175"/>
      <c r="CR6" s="175"/>
      <c r="CS6" s="175"/>
      <c r="CT6" s="175"/>
    </row>
    <row r="7" spans="1:98" ht="13.5" customHeight="1">
      <c r="A7" s="156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5"/>
      <c r="M7" s="160"/>
      <c r="N7" s="142"/>
      <c r="O7" s="161"/>
      <c r="P7" s="141"/>
      <c r="Q7" s="141"/>
      <c r="R7" s="142"/>
      <c r="S7" s="142"/>
      <c r="T7" s="142"/>
      <c r="U7" s="142"/>
      <c r="V7" s="161"/>
      <c r="W7" s="141"/>
      <c r="X7" s="163"/>
      <c r="Y7" s="126" t="str">
        <f>IF(Y8=2,"○",IF(AI8=2,"●",""))</f>
        <v>○</v>
      </c>
      <c r="Z7" s="120"/>
      <c r="AA7" s="122" t="s">
        <v>13</v>
      </c>
      <c r="AB7" s="127">
        <v>15</v>
      </c>
      <c r="AC7" s="127"/>
      <c r="AD7" s="120" t="s">
        <v>14</v>
      </c>
      <c r="AE7" s="120"/>
      <c r="AF7" s="121">
        <v>7</v>
      </c>
      <c r="AG7" s="121"/>
      <c r="AH7" s="122" t="s">
        <v>15</v>
      </c>
      <c r="AI7" s="124"/>
      <c r="AJ7" s="125"/>
      <c r="AK7" s="126" t="str">
        <f>IF(AK8=2,"○",IF(AU8=2,"●",""))</f>
        <v>●</v>
      </c>
      <c r="AL7" s="120"/>
      <c r="AM7" s="122" t="s">
        <v>13</v>
      </c>
      <c r="AN7" s="127">
        <v>13</v>
      </c>
      <c r="AO7" s="127"/>
      <c r="AP7" s="120" t="s">
        <v>14</v>
      </c>
      <c r="AQ7" s="120"/>
      <c r="AR7" s="121">
        <v>15</v>
      </c>
      <c r="AS7" s="121"/>
      <c r="AT7" s="122" t="s">
        <v>15</v>
      </c>
      <c r="AU7" s="124"/>
      <c r="AV7" s="125"/>
      <c r="AW7" s="126" t="str">
        <f>IF(AW8=2,"○",IF(BG8=2,"●",""))</f>
        <v>●</v>
      </c>
      <c r="AX7" s="120"/>
      <c r="AY7" s="122" t="s">
        <v>13</v>
      </c>
      <c r="AZ7" s="127">
        <v>11</v>
      </c>
      <c r="BA7" s="127"/>
      <c r="BB7" s="120" t="s">
        <v>14</v>
      </c>
      <c r="BC7" s="120"/>
      <c r="BD7" s="121">
        <v>15</v>
      </c>
      <c r="BE7" s="121"/>
      <c r="BF7" s="122" t="s">
        <v>15</v>
      </c>
      <c r="BG7" s="124"/>
      <c r="BH7" s="125"/>
      <c r="BI7" s="126" t="str">
        <f>IF(BI8=2,"○",IF(BS8=2,"●",""))</f>
        <v>○</v>
      </c>
      <c r="BJ7" s="120"/>
      <c r="BK7" s="122" t="s">
        <v>13</v>
      </c>
      <c r="BL7" s="127">
        <v>15</v>
      </c>
      <c r="BM7" s="127"/>
      <c r="BN7" s="120" t="s">
        <v>14</v>
      </c>
      <c r="BO7" s="120"/>
      <c r="BP7" s="121">
        <v>10</v>
      </c>
      <c r="BQ7" s="121"/>
      <c r="BR7" s="122" t="s">
        <v>15</v>
      </c>
      <c r="BS7" s="124"/>
      <c r="BT7" s="125"/>
      <c r="BU7" s="104"/>
      <c r="BV7" s="105"/>
      <c r="BW7" s="120" t="s">
        <v>14</v>
      </c>
      <c r="BX7" s="136"/>
      <c r="BY7" s="105"/>
      <c r="BZ7" s="109"/>
      <c r="CA7" s="114"/>
      <c r="CB7" s="115"/>
      <c r="CC7" s="115"/>
      <c r="CD7" s="116"/>
      <c r="CE7" s="79"/>
      <c r="CF7" s="80"/>
      <c r="CG7" s="80"/>
      <c r="CH7" s="80"/>
      <c r="CI7" s="80"/>
      <c r="CJ7" s="81"/>
      <c r="CK7" s="88"/>
      <c r="CL7" s="89"/>
      <c r="CM7" s="89"/>
      <c r="CN7" s="90"/>
      <c r="CO7" s="175"/>
      <c r="CP7" s="175"/>
      <c r="CQ7" s="175"/>
      <c r="CR7" s="175"/>
      <c r="CS7" s="175"/>
      <c r="CT7" s="175"/>
    </row>
    <row r="8" spans="1:98" ht="13.5" customHeight="1">
      <c r="A8" s="156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5"/>
      <c r="M8" s="137"/>
      <c r="N8" s="138"/>
      <c r="O8" s="161"/>
      <c r="P8" s="141"/>
      <c r="Q8" s="141"/>
      <c r="R8" s="142"/>
      <c r="S8" s="142"/>
      <c r="T8" s="142"/>
      <c r="U8" s="142"/>
      <c r="V8" s="161"/>
      <c r="W8" s="143"/>
      <c r="X8" s="144"/>
      <c r="Y8" s="132">
        <f>IF(AB7&gt;AF7,1,0)+IF(AB8&gt;AF8,1,0)+IF(AB9&gt;AF9,1,0)</f>
        <v>2</v>
      </c>
      <c r="Z8" s="133"/>
      <c r="AA8" s="122"/>
      <c r="AB8" s="127">
        <v>15</v>
      </c>
      <c r="AC8" s="127"/>
      <c r="AD8" s="120" t="s">
        <v>14</v>
      </c>
      <c r="AE8" s="120"/>
      <c r="AF8" s="121">
        <v>9</v>
      </c>
      <c r="AG8" s="121"/>
      <c r="AH8" s="122"/>
      <c r="AI8" s="128">
        <f>IF(AF7&gt;AB7,1,0)+IF(AF8&gt;AB8,1,0)+IF(AF9&gt;AB9,1,0)</f>
        <v>0</v>
      </c>
      <c r="AJ8" s="129"/>
      <c r="AK8" s="132">
        <f>IF(AN7&gt;AR7,1,0)+IF(AN8&gt;AR8,1,0)+IF(AN9&gt;AR9,1,0)</f>
        <v>1</v>
      </c>
      <c r="AL8" s="133"/>
      <c r="AM8" s="122"/>
      <c r="AN8" s="127">
        <v>15</v>
      </c>
      <c r="AO8" s="127"/>
      <c r="AP8" s="120" t="s">
        <v>14</v>
      </c>
      <c r="AQ8" s="120"/>
      <c r="AR8" s="121">
        <v>9</v>
      </c>
      <c r="AS8" s="121"/>
      <c r="AT8" s="122"/>
      <c r="AU8" s="128">
        <f>IF(AR7&gt;AN7,1,0)+IF(AR8&gt;AN8,1,0)+IF(AR9&gt;AN9,1,0)</f>
        <v>2</v>
      </c>
      <c r="AV8" s="129"/>
      <c r="AW8" s="132">
        <f>IF(AZ7&gt;BD7,1,0)+IF(AZ8&gt;BD8,1,0)+IF(AZ9&gt;BD9,1,0)</f>
        <v>0</v>
      </c>
      <c r="AX8" s="133"/>
      <c r="AY8" s="122"/>
      <c r="AZ8" s="127">
        <v>14</v>
      </c>
      <c r="BA8" s="127"/>
      <c r="BB8" s="120" t="s">
        <v>14</v>
      </c>
      <c r="BC8" s="120"/>
      <c r="BD8" s="121">
        <v>16</v>
      </c>
      <c r="BE8" s="121"/>
      <c r="BF8" s="122"/>
      <c r="BG8" s="128">
        <f>IF(BD7&gt;AZ7,1,0)+IF(BD8&gt;AZ8,1,0)+IF(BD9&gt;AZ9,1,0)</f>
        <v>2</v>
      </c>
      <c r="BH8" s="129"/>
      <c r="BI8" s="132">
        <f>IF(BL7&gt;BP7,1,0)+IF(BL8&gt;BP8,1,0)+IF(BL9&gt;BP9,1,0)</f>
        <v>2</v>
      </c>
      <c r="BJ8" s="133"/>
      <c r="BK8" s="122"/>
      <c r="BL8" s="127">
        <v>15</v>
      </c>
      <c r="BM8" s="127"/>
      <c r="BN8" s="120" t="s">
        <v>14</v>
      </c>
      <c r="BO8" s="120"/>
      <c r="BP8" s="121">
        <v>2</v>
      </c>
      <c r="BQ8" s="121"/>
      <c r="BR8" s="122"/>
      <c r="BS8" s="128">
        <f>IF(BP7&gt;BL7,1,0)+IF(BP8&gt;BL8,1,0)+IF(BP9&gt;BL9,1,0)</f>
        <v>0</v>
      </c>
      <c r="BT8" s="129"/>
      <c r="BU8" s="104"/>
      <c r="BV8" s="105"/>
      <c r="BW8" s="3"/>
      <c r="BX8" s="3"/>
      <c r="BY8" s="105"/>
      <c r="BZ8" s="109"/>
      <c r="CA8" s="114"/>
      <c r="CB8" s="115"/>
      <c r="CC8" s="115"/>
      <c r="CD8" s="116"/>
      <c r="CE8" s="79"/>
      <c r="CF8" s="80"/>
      <c r="CG8" s="80"/>
      <c r="CH8" s="80"/>
      <c r="CI8" s="80"/>
      <c r="CJ8" s="81"/>
      <c r="CK8" s="88"/>
      <c r="CL8" s="89"/>
      <c r="CM8" s="89"/>
      <c r="CN8" s="90"/>
      <c r="CO8" s="175"/>
      <c r="CP8" s="175"/>
      <c r="CQ8" s="175"/>
      <c r="CR8" s="175"/>
      <c r="CS8" s="175"/>
      <c r="CT8" s="175"/>
    </row>
    <row r="9" spans="1:98" ht="13.5" customHeight="1">
      <c r="A9" s="157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9"/>
      <c r="M9" s="139"/>
      <c r="N9" s="140"/>
      <c r="O9" s="162"/>
      <c r="P9" s="147"/>
      <c r="Q9" s="147"/>
      <c r="R9" s="148"/>
      <c r="S9" s="148"/>
      <c r="T9" s="148"/>
      <c r="U9" s="148"/>
      <c r="V9" s="162"/>
      <c r="W9" s="145"/>
      <c r="X9" s="146"/>
      <c r="Y9" s="134"/>
      <c r="Z9" s="135"/>
      <c r="AA9" s="123"/>
      <c r="AB9" s="149"/>
      <c r="AC9" s="149"/>
      <c r="AD9" s="150" t="s">
        <v>14</v>
      </c>
      <c r="AE9" s="150"/>
      <c r="AF9" s="151"/>
      <c r="AG9" s="151"/>
      <c r="AH9" s="123"/>
      <c r="AI9" s="130"/>
      <c r="AJ9" s="131"/>
      <c r="AK9" s="134"/>
      <c r="AL9" s="135"/>
      <c r="AM9" s="123"/>
      <c r="AN9" s="149">
        <v>16</v>
      </c>
      <c r="AO9" s="149"/>
      <c r="AP9" s="150" t="s">
        <v>14</v>
      </c>
      <c r="AQ9" s="150"/>
      <c r="AR9" s="151">
        <v>17</v>
      </c>
      <c r="AS9" s="151"/>
      <c r="AT9" s="123"/>
      <c r="AU9" s="130"/>
      <c r="AV9" s="131"/>
      <c r="AW9" s="134"/>
      <c r="AX9" s="135"/>
      <c r="AY9" s="123"/>
      <c r="AZ9" s="149"/>
      <c r="BA9" s="149"/>
      <c r="BB9" s="150" t="s">
        <v>14</v>
      </c>
      <c r="BC9" s="150"/>
      <c r="BD9" s="151"/>
      <c r="BE9" s="151"/>
      <c r="BF9" s="123"/>
      <c r="BG9" s="130"/>
      <c r="BH9" s="131"/>
      <c r="BI9" s="134"/>
      <c r="BJ9" s="135"/>
      <c r="BK9" s="123"/>
      <c r="BL9" s="149"/>
      <c r="BM9" s="149"/>
      <c r="BN9" s="150" t="s">
        <v>14</v>
      </c>
      <c r="BO9" s="150"/>
      <c r="BP9" s="151"/>
      <c r="BQ9" s="151"/>
      <c r="BR9" s="123"/>
      <c r="BS9" s="130"/>
      <c r="BT9" s="131"/>
      <c r="BU9" s="106"/>
      <c r="BV9" s="107"/>
      <c r="BW9" s="4"/>
      <c r="BX9" s="4"/>
      <c r="BY9" s="107"/>
      <c r="BZ9" s="110"/>
      <c r="CA9" s="117"/>
      <c r="CB9" s="118"/>
      <c r="CC9" s="118"/>
      <c r="CD9" s="119"/>
      <c r="CE9" s="82"/>
      <c r="CF9" s="83"/>
      <c r="CG9" s="83"/>
      <c r="CH9" s="83"/>
      <c r="CI9" s="83"/>
      <c r="CJ9" s="84"/>
      <c r="CK9" s="91"/>
      <c r="CL9" s="92"/>
      <c r="CM9" s="92"/>
      <c r="CN9" s="93"/>
      <c r="CO9" s="175"/>
      <c r="CP9" s="175"/>
      <c r="CQ9" s="175"/>
      <c r="CR9" s="175"/>
      <c r="CS9" s="175"/>
      <c r="CT9" s="175"/>
    </row>
    <row r="10" spans="1:98" ht="13.5" customHeight="1">
      <c r="A10" s="63" t="s">
        <v>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5"/>
      <c r="M10" s="152" t="str">
        <f>IF(Y5="","",Y5)</f>
        <v>ア</v>
      </c>
      <c r="N10" s="73"/>
      <c r="O10" s="75" t="s">
        <v>10</v>
      </c>
      <c r="P10" s="75"/>
      <c r="Q10" s="75"/>
      <c r="R10" s="75"/>
      <c r="S10" s="75"/>
      <c r="T10" s="73">
        <f>IF(AF5="","",AF5)</f>
        <v>1</v>
      </c>
      <c r="U10" s="73"/>
      <c r="V10" s="73" t="s">
        <v>11</v>
      </c>
      <c r="W10" s="73"/>
      <c r="X10" s="74"/>
      <c r="Y10" s="66"/>
      <c r="Z10" s="67"/>
      <c r="AA10" s="68"/>
      <c r="AB10" s="68"/>
      <c r="AC10" s="68"/>
      <c r="AD10" s="68"/>
      <c r="AE10" s="68"/>
      <c r="AF10" s="67"/>
      <c r="AG10" s="67"/>
      <c r="AH10" s="67"/>
      <c r="AI10" s="67"/>
      <c r="AJ10" s="69"/>
      <c r="AK10" s="70" t="s">
        <v>27</v>
      </c>
      <c r="AL10" s="71"/>
      <c r="AM10" s="75" t="s">
        <v>10</v>
      </c>
      <c r="AN10" s="75"/>
      <c r="AO10" s="75"/>
      <c r="AP10" s="75"/>
      <c r="AQ10" s="75"/>
      <c r="AR10" s="71">
        <v>4</v>
      </c>
      <c r="AS10" s="71"/>
      <c r="AT10" s="73" t="s">
        <v>11</v>
      </c>
      <c r="AU10" s="73"/>
      <c r="AV10" s="74"/>
      <c r="AW10" s="70" t="s">
        <v>27</v>
      </c>
      <c r="AX10" s="71"/>
      <c r="AY10" s="75" t="s">
        <v>10</v>
      </c>
      <c r="AZ10" s="75"/>
      <c r="BA10" s="75"/>
      <c r="BB10" s="75"/>
      <c r="BC10" s="75"/>
      <c r="BD10" s="71">
        <v>7</v>
      </c>
      <c r="BE10" s="71"/>
      <c r="BF10" s="73" t="s">
        <v>11</v>
      </c>
      <c r="BG10" s="73"/>
      <c r="BH10" s="74"/>
      <c r="BI10" s="70" t="s">
        <v>27</v>
      </c>
      <c r="BJ10" s="71"/>
      <c r="BK10" s="75" t="s">
        <v>10</v>
      </c>
      <c r="BL10" s="75"/>
      <c r="BM10" s="75"/>
      <c r="BN10" s="75"/>
      <c r="BO10" s="75"/>
      <c r="BP10" s="71">
        <v>10</v>
      </c>
      <c r="BQ10" s="71"/>
      <c r="BR10" s="73" t="s">
        <v>11</v>
      </c>
      <c r="BS10" s="73"/>
      <c r="BT10" s="74"/>
      <c r="BU10" s="102">
        <f>IF(M13=2,1,0)+IF(Y13=2,1,0)+IF(AK13=2,1,0)+IF(AW13=2,1,0)+IF(BI13=2,1,0)</f>
        <v>0</v>
      </c>
      <c r="BV10" s="103"/>
      <c r="BW10" s="2"/>
      <c r="BX10" s="2"/>
      <c r="BY10" s="103">
        <f>IF(W13=2,1,0)+IF(AI13=2,1,0)+IF(AU13=2,1,0)+IF(BG13=2,1,0)+IF(BS13=2,1,0)</f>
        <v>4</v>
      </c>
      <c r="BZ10" s="108"/>
      <c r="CA10" s="111">
        <f>IF((W13+AI13+AU13+BG13+BS13)=0,"8/0",(M13+Y13+AK13+AW13+BI13)/(W13+AI13+AU13+BG13+BS13))</f>
        <v>0.125</v>
      </c>
      <c r="CB10" s="112"/>
      <c r="CC10" s="112"/>
      <c r="CD10" s="113"/>
      <c r="CE10" s="76">
        <f>(P12+P13+P14+AB12+AB13+AB14+AN12+AN13+AN14+AZ12+AZ13+AZ14+BL12+BL13+BL14)/(T12+T13+T14+AF12+AF13+AF14+AR12+AR13+AR14+BD12+BD13+BD14+BP12+BP13+BP14)</f>
        <v>0.62878787878787878</v>
      </c>
      <c r="CF10" s="77"/>
      <c r="CG10" s="77"/>
      <c r="CH10" s="77"/>
      <c r="CI10" s="77"/>
      <c r="CJ10" s="78"/>
      <c r="CK10" s="85">
        <v>5</v>
      </c>
      <c r="CL10" s="86"/>
      <c r="CM10" s="86"/>
      <c r="CN10" s="87"/>
      <c r="CO10" s="175" t="s">
        <v>37</v>
      </c>
      <c r="CP10" s="175"/>
      <c r="CQ10" s="175"/>
      <c r="CR10" s="175"/>
      <c r="CS10" s="175"/>
      <c r="CT10" s="175"/>
    </row>
    <row r="11" spans="1:98" ht="13.5" customHeight="1">
      <c r="A11" s="153" t="s">
        <v>23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5"/>
      <c r="M11" s="98" t="s">
        <v>12</v>
      </c>
      <c r="N11" s="99"/>
      <c r="O11" s="99"/>
      <c r="P11" s="99"/>
      <c r="Q11" s="99"/>
      <c r="R11" s="164" t="str">
        <f>IF(AD6="","",AD6)</f>
        <v/>
      </c>
      <c r="S11" s="164"/>
      <c r="T11" s="164"/>
      <c r="U11" s="164"/>
      <c r="V11" s="164"/>
      <c r="W11" s="164"/>
      <c r="X11" s="165"/>
      <c r="Y11" s="94"/>
      <c r="Z11" s="95"/>
      <c r="AA11" s="95"/>
      <c r="AB11" s="95"/>
      <c r="AC11" s="95"/>
      <c r="AD11" s="96"/>
      <c r="AE11" s="96"/>
      <c r="AF11" s="96"/>
      <c r="AG11" s="96"/>
      <c r="AH11" s="96"/>
      <c r="AI11" s="96"/>
      <c r="AJ11" s="97"/>
      <c r="AK11" s="98" t="s">
        <v>12</v>
      </c>
      <c r="AL11" s="99"/>
      <c r="AM11" s="99"/>
      <c r="AN11" s="99"/>
      <c r="AO11" s="99"/>
      <c r="AP11" s="100"/>
      <c r="AQ11" s="100"/>
      <c r="AR11" s="100"/>
      <c r="AS11" s="100"/>
      <c r="AT11" s="100"/>
      <c r="AU11" s="100"/>
      <c r="AV11" s="101"/>
      <c r="AW11" s="98" t="s">
        <v>12</v>
      </c>
      <c r="AX11" s="99"/>
      <c r="AY11" s="99"/>
      <c r="AZ11" s="99"/>
      <c r="BA11" s="99"/>
      <c r="BB11" s="100"/>
      <c r="BC11" s="100"/>
      <c r="BD11" s="100"/>
      <c r="BE11" s="100"/>
      <c r="BF11" s="100"/>
      <c r="BG11" s="100"/>
      <c r="BH11" s="101"/>
      <c r="BI11" s="98" t="s">
        <v>12</v>
      </c>
      <c r="BJ11" s="99"/>
      <c r="BK11" s="99"/>
      <c r="BL11" s="99"/>
      <c r="BM11" s="99"/>
      <c r="BN11" s="100"/>
      <c r="BO11" s="100"/>
      <c r="BP11" s="100"/>
      <c r="BQ11" s="100"/>
      <c r="BR11" s="100"/>
      <c r="BS11" s="100"/>
      <c r="BT11" s="101"/>
      <c r="BU11" s="104"/>
      <c r="BV11" s="105"/>
      <c r="BW11" s="3"/>
      <c r="BX11" s="3"/>
      <c r="BY11" s="105"/>
      <c r="BZ11" s="109"/>
      <c r="CA11" s="114"/>
      <c r="CB11" s="115"/>
      <c r="CC11" s="115"/>
      <c r="CD11" s="116"/>
      <c r="CE11" s="79"/>
      <c r="CF11" s="80"/>
      <c r="CG11" s="80"/>
      <c r="CH11" s="80"/>
      <c r="CI11" s="80"/>
      <c r="CJ11" s="81"/>
      <c r="CK11" s="88"/>
      <c r="CL11" s="89"/>
      <c r="CM11" s="89"/>
      <c r="CN11" s="90"/>
      <c r="CO11" s="175"/>
      <c r="CP11" s="175"/>
      <c r="CQ11" s="175"/>
      <c r="CR11" s="175"/>
      <c r="CS11" s="175"/>
      <c r="CT11" s="175"/>
    </row>
    <row r="12" spans="1:98" ht="13.5" customHeight="1">
      <c r="A12" s="156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5"/>
      <c r="M12" s="126" t="str">
        <f>IF(M13=2,"○",IF(W13=2,"●",""))</f>
        <v>●</v>
      </c>
      <c r="N12" s="120"/>
      <c r="O12" s="122" t="s">
        <v>13</v>
      </c>
      <c r="P12" s="124">
        <f>AF7</f>
        <v>7</v>
      </c>
      <c r="Q12" s="124"/>
      <c r="R12" s="120" t="s">
        <v>14</v>
      </c>
      <c r="S12" s="120"/>
      <c r="T12" s="120">
        <f>AB7</f>
        <v>15</v>
      </c>
      <c r="U12" s="120"/>
      <c r="V12" s="122" t="s">
        <v>15</v>
      </c>
      <c r="W12" s="124"/>
      <c r="X12" s="125"/>
      <c r="Y12" s="160"/>
      <c r="Z12" s="142"/>
      <c r="AA12" s="161"/>
      <c r="AB12" s="141"/>
      <c r="AC12" s="141"/>
      <c r="AD12" s="142"/>
      <c r="AE12" s="142"/>
      <c r="AF12" s="142"/>
      <c r="AG12" s="142"/>
      <c r="AH12" s="161"/>
      <c r="AI12" s="141"/>
      <c r="AJ12" s="163"/>
      <c r="AK12" s="126" t="str">
        <f>IF(AK13=2,"○",IF(AU13=2,"●",""))</f>
        <v>●</v>
      </c>
      <c r="AL12" s="120"/>
      <c r="AM12" s="122" t="s">
        <v>13</v>
      </c>
      <c r="AN12" s="127">
        <v>9</v>
      </c>
      <c r="AO12" s="127"/>
      <c r="AP12" s="120" t="s">
        <v>14</v>
      </c>
      <c r="AQ12" s="120"/>
      <c r="AR12" s="121">
        <v>15</v>
      </c>
      <c r="AS12" s="121"/>
      <c r="AT12" s="122" t="s">
        <v>15</v>
      </c>
      <c r="AU12" s="124"/>
      <c r="AV12" s="125"/>
      <c r="AW12" s="126" t="str">
        <f>IF(AW13=2,"○",IF(BG13=2,"●",""))</f>
        <v>●</v>
      </c>
      <c r="AX12" s="120"/>
      <c r="AY12" s="122" t="s">
        <v>13</v>
      </c>
      <c r="AZ12" s="127">
        <v>6</v>
      </c>
      <c r="BA12" s="127"/>
      <c r="BB12" s="120" t="s">
        <v>14</v>
      </c>
      <c r="BC12" s="120"/>
      <c r="BD12" s="121">
        <v>15</v>
      </c>
      <c r="BE12" s="121"/>
      <c r="BF12" s="122" t="s">
        <v>15</v>
      </c>
      <c r="BG12" s="124"/>
      <c r="BH12" s="125"/>
      <c r="BI12" s="126" t="str">
        <f>IF(BI13=2,"○",IF(BS13=2,"●",""))</f>
        <v>●</v>
      </c>
      <c r="BJ12" s="120"/>
      <c r="BK12" s="122" t="s">
        <v>13</v>
      </c>
      <c r="BL12" s="127">
        <v>13</v>
      </c>
      <c r="BM12" s="127"/>
      <c r="BN12" s="120" t="s">
        <v>14</v>
      </c>
      <c r="BO12" s="120"/>
      <c r="BP12" s="121">
        <v>15</v>
      </c>
      <c r="BQ12" s="121"/>
      <c r="BR12" s="122" t="s">
        <v>15</v>
      </c>
      <c r="BS12" s="124"/>
      <c r="BT12" s="125"/>
      <c r="BU12" s="104"/>
      <c r="BV12" s="105"/>
      <c r="BW12" s="120" t="s">
        <v>14</v>
      </c>
      <c r="BX12" s="136"/>
      <c r="BY12" s="105"/>
      <c r="BZ12" s="109"/>
      <c r="CA12" s="114"/>
      <c r="CB12" s="115"/>
      <c r="CC12" s="115"/>
      <c r="CD12" s="116"/>
      <c r="CE12" s="79"/>
      <c r="CF12" s="80"/>
      <c r="CG12" s="80"/>
      <c r="CH12" s="80"/>
      <c r="CI12" s="80"/>
      <c r="CJ12" s="81"/>
      <c r="CK12" s="88"/>
      <c r="CL12" s="89"/>
      <c r="CM12" s="89"/>
      <c r="CN12" s="90"/>
      <c r="CO12" s="175"/>
      <c r="CP12" s="175"/>
      <c r="CQ12" s="175"/>
      <c r="CR12" s="175"/>
      <c r="CS12" s="175"/>
      <c r="CT12" s="175"/>
    </row>
    <row r="13" spans="1:98" ht="13.5" customHeight="1">
      <c r="A13" s="156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5"/>
      <c r="M13" s="132">
        <f>AI8</f>
        <v>0</v>
      </c>
      <c r="N13" s="133"/>
      <c r="O13" s="122"/>
      <c r="P13" s="124">
        <f>AF8</f>
        <v>9</v>
      </c>
      <c r="Q13" s="124"/>
      <c r="R13" s="120" t="s">
        <v>14</v>
      </c>
      <c r="S13" s="120"/>
      <c r="T13" s="120">
        <f>AB8</f>
        <v>15</v>
      </c>
      <c r="U13" s="120"/>
      <c r="V13" s="122"/>
      <c r="W13" s="128">
        <f>Y8</f>
        <v>2</v>
      </c>
      <c r="X13" s="129"/>
      <c r="Y13" s="137"/>
      <c r="Z13" s="138"/>
      <c r="AA13" s="161"/>
      <c r="AB13" s="141"/>
      <c r="AC13" s="141"/>
      <c r="AD13" s="142"/>
      <c r="AE13" s="142"/>
      <c r="AF13" s="142"/>
      <c r="AG13" s="142"/>
      <c r="AH13" s="161"/>
      <c r="AI13" s="143"/>
      <c r="AJ13" s="144"/>
      <c r="AK13" s="132">
        <f>IF(AN12&gt;AR12,1,0)+IF(AN13&gt;AR13,1,0)+IF(AN14&gt;AR14,1,0)</f>
        <v>1</v>
      </c>
      <c r="AL13" s="133"/>
      <c r="AM13" s="122"/>
      <c r="AN13" s="127">
        <v>15</v>
      </c>
      <c r="AO13" s="127"/>
      <c r="AP13" s="120" t="s">
        <v>14</v>
      </c>
      <c r="AQ13" s="120"/>
      <c r="AR13" s="121">
        <v>12</v>
      </c>
      <c r="AS13" s="121"/>
      <c r="AT13" s="122"/>
      <c r="AU13" s="128">
        <f>IF(AR12&gt;AN12,1,0)+IF(AR13&gt;AN13,1,0)+IF(AR14&gt;AN14,1,0)</f>
        <v>2</v>
      </c>
      <c r="AV13" s="129"/>
      <c r="AW13" s="132">
        <f>IF(AZ12&gt;BD12,1,0)+IF(AZ13&gt;BD13,1,0)+IF(AZ14&gt;BD14,1,0)</f>
        <v>0</v>
      </c>
      <c r="AX13" s="133"/>
      <c r="AY13" s="122"/>
      <c r="AZ13" s="127">
        <v>7</v>
      </c>
      <c r="BA13" s="127"/>
      <c r="BB13" s="120" t="s">
        <v>14</v>
      </c>
      <c r="BC13" s="120"/>
      <c r="BD13" s="121">
        <v>15</v>
      </c>
      <c r="BE13" s="121"/>
      <c r="BF13" s="122"/>
      <c r="BG13" s="128">
        <f>IF(BD12&gt;AZ12,1,0)+IF(BD13&gt;AZ13,1,0)+IF(BD14&gt;AZ14,1,0)</f>
        <v>2</v>
      </c>
      <c r="BH13" s="129"/>
      <c r="BI13" s="132">
        <f>IF(BL12&gt;BP12,1,0)+IF(BL13&gt;BP13,1,0)+IF(BL14&gt;BP14,1,0)</f>
        <v>0</v>
      </c>
      <c r="BJ13" s="133"/>
      <c r="BK13" s="122"/>
      <c r="BL13" s="127">
        <v>12</v>
      </c>
      <c r="BM13" s="127"/>
      <c r="BN13" s="120" t="s">
        <v>14</v>
      </c>
      <c r="BO13" s="120"/>
      <c r="BP13" s="121">
        <v>15</v>
      </c>
      <c r="BQ13" s="121"/>
      <c r="BR13" s="122"/>
      <c r="BS13" s="128">
        <f>IF(BP12&gt;BL12,1,0)+IF(BP13&gt;BL13,1,0)+IF(BP14&gt;BL14,1,0)</f>
        <v>2</v>
      </c>
      <c r="BT13" s="129"/>
      <c r="BU13" s="104"/>
      <c r="BV13" s="105"/>
      <c r="BW13" s="3"/>
      <c r="BX13" s="3"/>
      <c r="BY13" s="105"/>
      <c r="BZ13" s="109"/>
      <c r="CA13" s="114"/>
      <c r="CB13" s="115"/>
      <c r="CC13" s="115"/>
      <c r="CD13" s="116"/>
      <c r="CE13" s="79"/>
      <c r="CF13" s="80"/>
      <c r="CG13" s="80"/>
      <c r="CH13" s="80"/>
      <c r="CI13" s="80"/>
      <c r="CJ13" s="81"/>
      <c r="CK13" s="88"/>
      <c r="CL13" s="89"/>
      <c r="CM13" s="89"/>
      <c r="CN13" s="90"/>
      <c r="CO13" s="175"/>
      <c r="CP13" s="175"/>
      <c r="CQ13" s="175"/>
      <c r="CR13" s="175"/>
      <c r="CS13" s="175"/>
      <c r="CT13" s="175"/>
    </row>
    <row r="14" spans="1:98" ht="13.5" customHeight="1">
      <c r="A14" s="157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9"/>
      <c r="M14" s="134"/>
      <c r="N14" s="135"/>
      <c r="O14" s="123"/>
      <c r="P14" s="166">
        <f>AF9</f>
        <v>0</v>
      </c>
      <c r="Q14" s="166"/>
      <c r="R14" s="150" t="s">
        <v>14</v>
      </c>
      <c r="S14" s="150"/>
      <c r="T14" s="150">
        <f>AB9</f>
        <v>0</v>
      </c>
      <c r="U14" s="150"/>
      <c r="V14" s="123"/>
      <c r="W14" s="130"/>
      <c r="X14" s="131"/>
      <c r="Y14" s="139"/>
      <c r="Z14" s="140"/>
      <c r="AA14" s="162"/>
      <c r="AB14" s="147"/>
      <c r="AC14" s="147"/>
      <c r="AD14" s="148"/>
      <c r="AE14" s="148"/>
      <c r="AF14" s="148"/>
      <c r="AG14" s="148"/>
      <c r="AH14" s="162"/>
      <c r="AI14" s="145"/>
      <c r="AJ14" s="146"/>
      <c r="AK14" s="134"/>
      <c r="AL14" s="135"/>
      <c r="AM14" s="123"/>
      <c r="AN14" s="149">
        <v>5</v>
      </c>
      <c r="AO14" s="149"/>
      <c r="AP14" s="150" t="s">
        <v>14</v>
      </c>
      <c r="AQ14" s="150"/>
      <c r="AR14" s="151">
        <v>15</v>
      </c>
      <c r="AS14" s="151"/>
      <c r="AT14" s="123"/>
      <c r="AU14" s="130"/>
      <c r="AV14" s="131"/>
      <c r="AW14" s="134"/>
      <c r="AX14" s="135"/>
      <c r="AY14" s="123"/>
      <c r="AZ14" s="149"/>
      <c r="BA14" s="149"/>
      <c r="BB14" s="150" t="s">
        <v>14</v>
      </c>
      <c r="BC14" s="150"/>
      <c r="BD14" s="151"/>
      <c r="BE14" s="151"/>
      <c r="BF14" s="123"/>
      <c r="BG14" s="130"/>
      <c r="BH14" s="131"/>
      <c r="BI14" s="134"/>
      <c r="BJ14" s="135"/>
      <c r="BK14" s="123"/>
      <c r="BL14" s="149"/>
      <c r="BM14" s="149"/>
      <c r="BN14" s="150" t="s">
        <v>14</v>
      </c>
      <c r="BO14" s="150"/>
      <c r="BP14" s="151"/>
      <c r="BQ14" s="151"/>
      <c r="BR14" s="123"/>
      <c r="BS14" s="130"/>
      <c r="BT14" s="131"/>
      <c r="BU14" s="106"/>
      <c r="BV14" s="107"/>
      <c r="BW14" s="4"/>
      <c r="BX14" s="4"/>
      <c r="BY14" s="107"/>
      <c r="BZ14" s="110"/>
      <c r="CA14" s="117"/>
      <c r="CB14" s="118"/>
      <c r="CC14" s="118"/>
      <c r="CD14" s="119"/>
      <c r="CE14" s="82"/>
      <c r="CF14" s="83"/>
      <c r="CG14" s="83"/>
      <c r="CH14" s="83"/>
      <c r="CI14" s="83"/>
      <c r="CJ14" s="84"/>
      <c r="CK14" s="91"/>
      <c r="CL14" s="92"/>
      <c r="CM14" s="92"/>
      <c r="CN14" s="93"/>
      <c r="CO14" s="175"/>
      <c r="CP14" s="175"/>
      <c r="CQ14" s="175"/>
      <c r="CR14" s="175"/>
      <c r="CS14" s="175"/>
      <c r="CT14" s="175"/>
    </row>
    <row r="15" spans="1:98" ht="13.5" customHeight="1">
      <c r="A15" s="63" t="s">
        <v>3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5"/>
      <c r="M15" s="152" t="str">
        <f>IF(AK5="","",AK5)</f>
        <v>ア</v>
      </c>
      <c r="N15" s="73"/>
      <c r="O15" s="75" t="s">
        <v>10</v>
      </c>
      <c r="P15" s="75"/>
      <c r="Q15" s="75"/>
      <c r="R15" s="75"/>
      <c r="S15" s="75"/>
      <c r="T15" s="73">
        <f>IF(AR5="","",AR5)</f>
        <v>6</v>
      </c>
      <c r="U15" s="73"/>
      <c r="V15" s="73" t="s">
        <v>11</v>
      </c>
      <c r="W15" s="73"/>
      <c r="X15" s="74"/>
      <c r="Y15" s="152" t="str">
        <f>IF(AK10="","",AK10)</f>
        <v>ア</v>
      </c>
      <c r="Z15" s="73"/>
      <c r="AA15" s="75" t="s">
        <v>10</v>
      </c>
      <c r="AB15" s="75"/>
      <c r="AC15" s="75"/>
      <c r="AD15" s="75"/>
      <c r="AE15" s="75"/>
      <c r="AF15" s="73">
        <f>IF(AR10="","",AR10)</f>
        <v>4</v>
      </c>
      <c r="AG15" s="73"/>
      <c r="AH15" s="73" t="s">
        <v>11</v>
      </c>
      <c r="AI15" s="73"/>
      <c r="AJ15" s="74"/>
      <c r="AK15" s="66"/>
      <c r="AL15" s="67"/>
      <c r="AM15" s="68"/>
      <c r="AN15" s="68"/>
      <c r="AO15" s="68"/>
      <c r="AP15" s="68"/>
      <c r="AQ15" s="68"/>
      <c r="AR15" s="67"/>
      <c r="AS15" s="67"/>
      <c r="AT15" s="67"/>
      <c r="AU15" s="67"/>
      <c r="AV15" s="69"/>
      <c r="AW15" s="70" t="s">
        <v>27</v>
      </c>
      <c r="AX15" s="71"/>
      <c r="AY15" s="75" t="s">
        <v>10</v>
      </c>
      <c r="AZ15" s="75"/>
      <c r="BA15" s="75"/>
      <c r="BB15" s="75"/>
      <c r="BC15" s="75"/>
      <c r="BD15" s="71">
        <v>2</v>
      </c>
      <c r="BE15" s="71"/>
      <c r="BF15" s="73" t="s">
        <v>11</v>
      </c>
      <c r="BG15" s="73"/>
      <c r="BH15" s="74"/>
      <c r="BI15" s="70" t="s">
        <v>27</v>
      </c>
      <c r="BJ15" s="71"/>
      <c r="BK15" s="75" t="s">
        <v>10</v>
      </c>
      <c r="BL15" s="75"/>
      <c r="BM15" s="75"/>
      <c r="BN15" s="75"/>
      <c r="BO15" s="75"/>
      <c r="BP15" s="71">
        <v>8</v>
      </c>
      <c r="BQ15" s="71"/>
      <c r="BR15" s="73" t="s">
        <v>11</v>
      </c>
      <c r="BS15" s="73"/>
      <c r="BT15" s="74"/>
      <c r="BU15" s="102">
        <f>IF(M18=2,1,0)+IF(Y18=2,1,0)+IF(AK18=2,1,0)+IF(AW18=2,1,0)+IF(BI18=2,1,0)</f>
        <v>3</v>
      </c>
      <c r="BV15" s="103"/>
      <c r="BW15" s="2"/>
      <c r="BX15" s="2"/>
      <c r="BY15" s="103">
        <f>IF(W18=2,1,0)+IF(AI18=2,1,0)+IF(AU18=2,1,0)+IF(BG18=2,1,0)+IF(BS18=2,1,0)</f>
        <v>1</v>
      </c>
      <c r="BZ15" s="108"/>
      <c r="CA15" s="111">
        <f>IF((W18+AI18+AU18+BG18+BS18)=0,"8/0",(M18+Y18+AK18+AW18+BI18)/(W18+AI18+AU18+BG18+BS18))</f>
        <v>1.5</v>
      </c>
      <c r="CB15" s="112"/>
      <c r="CC15" s="112"/>
      <c r="CD15" s="113"/>
      <c r="CE15" s="76">
        <f>(P17+P18+P19+AB17+AB18+AB19+AN17+AN18+AN19+AZ17+AZ18+AZ19+BL17+BL18+BL19)/(T17+T18+T19+AF17+AF18+AF19+AR17+AR18+AR19+BD17+BD18+BD19+BP17+BP18+BP19)</f>
        <v>1.0991735537190082</v>
      </c>
      <c r="CF15" s="77"/>
      <c r="CG15" s="77"/>
      <c r="CH15" s="77"/>
      <c r="CI15" s="77"/>
      <c r="CJ15" s="78"/>
      <c r="CK15" s="85">
        <v>2</v>
      </c>
      <c r="CL15" s="86"/>
      <c r="CM15" s="86"/>
      <c r="CN15" s="87"/>
      <c r="CO15" s="175" t="s">
        <v>45</v>
      </c>
      <c r="CP15" s="175"/>
      <c r="CQ15" s="175"/>
      <c r="CR15" s="175"/>
      <c r="CS15" s="175"/>
      <c r="CT15" s="175"/>
    </row>
    <row r="16" spans="1:98" ht="13.5" customHeight="1">
      <c r="A16" s="153" t="s">
        <v>24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5"/>
      <c r="M16" s="98" t="s">
        <v>12</v>
      </c>
      <c r="N16" s="99"/>
      <c r="O16" s="99"/>
      <c r="P16" s="99"/>
      <c r="Q16" s="99"/>
      <c r="R16" s="164" t="str">
        <f>IF(AP6="","",AP6)</f>
        <v/>
      </c>
      <c r="S16" s="164"/>
      <c r="T16" s="164"/>
      <c r="U16" s="164"/>
      <c r="V16" s="164"/>
      <c r="W16" s="164"/>
      <c r="X16" s="165"/>
      <c r="Y16" s="98" t="s">
        <v>12</v>
      </c>
      <c r="Z16" s="99"/>
      <c r="AA16" s="99"/>
      <c r="AB16" s="99"/>
      <c r="AC16" s="99"/>
      <c r="AD16" s="164" t="str">
        <f>IF(AP11="","",AP11)</f>
        <v/>
      </c>
      <c r="AE16" s="164"/>
      <c r="AF16" s="164"/>
      <c r="AG16" s="164"/>
      <c r="AH16" s="164"/>
      <c r="AI16" s="164"/>
      <c r="AJ16" s="165"/>
      <c r="AK16" s="94"/>
      <c r="AL16" s="95"/>
      <c r="AM16" s="95"/>
      <c r="AN16" s="95"/>
      <c r="AO16" s="95"/>
      <c r="AP16" s="96"/>
      <c r="AQ16" s="96"/>
      <c r="AR16" s="96"/>
      <c r="AS16" s="96"/>
      <c r="AT16" s="96"/>
      <c r="AU16" s="96"/>
      <c r="AV16" s="97"/>
      <c r="AW16" s="98" t="s">
        <v>12</v>
      </c>
      <c r="AX16" s="99"/>
      <c r="AY16" s="99"/>
      <c r="AZ16" s="99"/>
      <c r="BA16" s="99"/>
      <c r="BB16" s="100"/>
      <c r="BC16" s="100"/>
      <c r="BD16" s="100"/>
      <c r="BE16" s="100"/>
      <c r="BF16" s="100"/>
      <c r="BG16" s="100"/>
      <c r="BH16" s="101"/>
      <c r="BI16" s="98" t="s">
        <v>12</v>
      </c>
      <c r="BJ16" s="99"/>
      <c r="BK16" s="99"/>
      <c r="BL16" s="99"/>
      <c r="BM16" s="99"/>
      <c r="BN16" s="100"/>
      <c r="BO16" s="100"/>
      <c r="BP16" s="100"/>
      <c r="BQ16" s="100"/>
      <c r="BR16" s="100"/>
      <c r="BS16" s="100"/>
      <c r="BT16" s="101"/>
      <c r="BU16" s="104"/>
      <c r="BV16" s="105"/>
      <c r="BW16" s="3"/>
      <c r="BX16" s="3"/>
      <c r="BY16" s="105"/>
      <c r="BZ16" s="109"/>
      <c r="CA16" s="114"/>
      <c r="CB16" s="115"/>
      <c r="CC16" s="115"/>
      <c r="CD16" s="116"/>
      <c r="CE16" s="79"/>
      <c r="CF16" s="80"/>
      <c r="CG16" s="80"/>
      <c r="CH16" s="80"/>
      <c r="CI16" s="80"/>
      <c r="CJ16" s="81"/>
      <c r="CK16" s="88"/>
      <c r="CL16" s="89"/>
      <c r="CM16" s="89"/>
      <c r="CN16" s="90"/>
      <c r="CO16" s="175"/>
      <c r="CP16" s="175"/>
      <c r="CQ16" s="175"/>
      <c r="CR16" s="175"/>
      <c r="CS16" s="175"/>
      <c r="CT16" s="175"/>
    </row>
    <row r="17" spans="1:98" ht="13.5" customHeight="1">
      <c r="A17" s="156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5"/>
      <c r="M17" s="126" t="str">
        <f>IF(M18=2,"○",IF(W18=2,"●",""))</f>
        <v>○</v>
      </c>
      <c r="N17" s="120"/>
      <c r="O17" s="122" t="s">
        <v>13</v>
      </c>
      <c r="P17" s="124">
        <f>AR7</f>
        <v>15</v>
      </c>
      <c r="Q17" s="124"/>
      <c r="R17" s="120" t="s">
        <v>14</v>
      </c>
      <c r="S17" s="120"/>
      <c r="T17" s="120">
        <f>AN7</f>
        <v>13</v>
      </c>
      <c r="U17" s="120"/>
      <c r="V17" s="122" t="s">
        <v>15</v>
      </c>
      <c r="W17" s="124"/>
      <c r="X17" s="125"/>
      <c r="Y17" s="126" t="str">
        <f>IF(Y18=2,"○",IF(AI18=2,"●",""))</f>
        <v>○</v>
      </c>
      <c r="Z17" s="120"/>
      <c r="AA17" s="122" t="s">
        <v>13</v>
      </c>
      <c r="AB17" s="124">
        <f>AR12</f>
        <v>15</v>
      </c>
      <c r="AC17" s="124"/>
      <c r="AD17" s="120" t="s">
        <v>14</v>
      </c>
      <c r="AE17" s="120"/>
      <c r="AF17" s="120">
        <f>AN12</f>
        <v>9</v>
      </c>
      <c r="AG17" s="120"/>
      <c r="AH17" s="122" t="s">
        <v>15</v>
      </c>
      <c r="AI17" s="124"/>
      <c r="AJ17" s="125"/>
      <c r="AK17" s="160"/>
      <c r="AL17" s="142"/>
      <c r="AM17" s="161"/>
      <c r="AN17" s="141"/>
      <c r="AO17" s="141"/>
      <c r="AP17" s="142"/>
      <c r="AQ17" s="142"/>
      <c r="AR17" s="142"/>
      <c r="AS17" s="142"/>
      <c r="AT17" s="161"/>
      <c r="AU17" s="141"/>
      <c r="AV17" s="163"/>
      <c r="AW17" s="126" t="str">
        <f>IF(AW18=2,"○",IF(BG18=2,"●",""))</f>
        <v>●</v>
      </c>
      <c r="AX17" s="120"/>
      <c r="AY17" s="122" t="s">
        <v>13</v>
      </c>
      <c r="AZ17" s="127">
        <v>10</v>
      </c>
      <c r="BA17" s="127"/>
      <c r="BB17" s="120" t="s">
        <v>14</v>
      </c>
      <c r="BC17" s="120"/>
      <c r="BD17" s="121">
        <v>15</v>
      </c>
      <c r="BE17" s="121"/>
      <c r="BF17" s="122" t="s">
        <v>15</v>
      </c>
      <c r="BG17" s="124"/>
      <c r="BH17" s="125"/>
      <c r="BI17" s="126" t="str">
        <f>IF(BI18=2,"○",IF(BS18=2,"●",""))</f>
        <v>○</v>
      </c>
      <c r="BJ17" s="120"/>
      <c r="BK17" s="122" t="s">
        <v>13</v>
      </c>
      <c r="BL17" s="127">
        <v>15</v>
      </c>
      <c r="BM17" s="127"/>
      <c r="BN17" s="120" t="s">
        <v>14</v>
      </c>
      <c r="BO17" s="120"/>
      <c r="BP17" s="121">
        <v>5</v>
      </c>
      <c r="BQ17" s="121"/>
      <c r="BR17" s="122" t="s">
        <v>15</v>
      </c>
      <c r="BS17" s="124"/>
      <c r="BT17" s="125"/>
      <c r="BU17" s="104"/>
      <c r="BV17" s="105"/>
      <c r="BW17" s="120" t="s">
        <v>14</v>
      </c>
      <c r="BX17" s="136"/>
      <c r="BY17" s="105"/>
      <c r="BZ17" s="109"/>
      <c r="CA17" s="114"/>
      <c r="CB17" s="115"/>
      <c r="CC17" s="115"/>
      <c r="CD17" s="116"/>
      <c r="CE17" s="79"/>
      <c r="CF17" s="80"/>
      <c r="CG17" s="80"/>
      <c r="CH17" s="80"/>
      <c r="CI17" s="80"/>
      <c r="CJ17" s="81"/>
      <c r="CK17" s="88"/>
      <c r="CL17" s="89"/>
      <c r="CM17" s="89"/>
      <c r="CN17" s="90"/>
      <c r="CO17" s="175"/>
      <c r="CP17" s="175"/>
      <c r="CQ17" s="175"/>
      <c r="CR17" s="175"/>
      <c r="CS17" s="175"/>
      <c r="CT17" s="175"/>
    </row>
    <row r="18" spans="1:98" ht="13.5" customHeight="1">
      <c r="A18" s="156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5"/>
      <c r="M18" s="132">
        <f>AU8</f>
        <v>2</v>
      </c>
      <c r="N18" s="133"/>
      <c r="O18" s="122"/>
      <c r="P18" s="124">
        <f>AR8</f>
        <v>9</v>
      </c>
      <c r="Q18" s="124"/>
      <c r="R18" s="120" t="s">
        <v>14</v>
      </c>
      <c r="S18" s="120"/>
      <c r="T18" s="120">
        <f>AN8</f>
        <v>15</v>
      </c>
      <c r="U18" s="120"/>
      <c r="V18" s="122"/>
      <c r="W18" s="128">
        <f>AK8</f>
        <v>1</v>
      </c>
      <c r="X18" s="129"/>
      <c r="Y18" s="132">
        <f>AU13</f>
        <v>2</v>
      </c>
      <c r="Z18" s="133"/>
      <c r="AA18" s="122"/>
      <c r="AB18" s="124">
        <f>AR13</f>
        <v>12</v>
      </c>
      <c r="AC18" s="124"/>
      <c r="AD18" s="120" t="s">
        <v>14</v>
      </c>
      <c r="AE18" s="120"/>
      <c r="AF18" s="120">
        <f>AN13</f>
        <v>15</v>
      </c>
      <c r="AG18" s="120"/>
      <c r="AH18" s="122"/>
      <c r="AI18" s="128">
        <f>AK13</f>
        <v>1</v>
      </c>
      <c r="AJ18" s="129"/>
      <c r="AK18" s="137"/>
      <c r="AL18" s="138"/>
      <c r="AM18" s="161"/>
      <c r="AN18" s="141"/>
      <c r="AO18" s="141"/>
      <c r="AP18" s="142"/>
      <c r="AQ18" s="142"/>
      <c r="AR18" s="142"/>
      <c r="AS18" s="142"/>
      <c r="AT18" s="161"/>
      <c r="AU18" s="143"/>
      <c r="AV18" s="144"/>
      <c r="AW18" s="132">
        <f>IF(AZ17&gt;BD17,1,0)+IF(AZ18&gt;BD18,1,0)+IF(AZ19&gt;BD19,1,0)</f>
        <v>0</v>
      </c>
      <c r="AX18" s="133"/>
      <c r="AY18" s="122"/>
      <c r="AZ18" s="127">
        <v>10</v>
      </c>
      <c r="BA18" s="127"/>
      <c r="BB18" s="120" t="s">
        <v>14</v>
      </c>
      <c r="BC18" s="120"/>
      <c r="BD18" s="121">
        <v>15</v>
      </c>
      <c r="BE18" s="121"/>
      <c r="BF18" s="122"/>
      <c r="BG18" s="128">
        <f>IF(BD17&gt;AZ17,1,0)+IF(BD18&gt;AZ18,1,0)+IF(BD19&gt;AZ19,1,0)</f>
        <v>2</v>
      </c>
      <c r="BH18" s="129"/>
      <c r="BI18" s="132">
        <f>IF(BL17&gt;BP17,1,0)+IF(BL18&gt;BP18,1,0)+IF(BL19&gt;BP19,1,0)</f>
        <v>2</v>
      </c>
      <c r="BJ18" s="133"/>
      <c r="BK18" s="122"/>
      <c r="BL18" s="127">
        <v>15</v>
      </c>
      <c r="BM18" s="127"/>
      <c r="BN18" s="120" t="s">
        <v>14</v>
      </c>
      <c r="BO18" s="120"/>
      <c r="BP18" s="121">
        <v>13</v>
      </c>
      <c r="BQ18" s="121"/>
      <c r="BR18" s="122"/>
      <c r="BS18" s="128">
        <f>IF(BP17&gt;BL17,1,0)+IF(BP18&gt;BL18,1,0)+IF(BP19&gt;BL19,1,0)</f>
        <v>0</v>
      </c>
      <c r="BT18" s="129"/>
      <c r="BU18" s="104"/>
      <c r="BV18" s="105"/>
      <c r="BW18" s="3"/>
      <c r="BX18" s="3"/>
      <c r="BY18" s="105"/>
      <c r="BZ18" s="109"/>
      <c r="CA18" s="114"/>
      <c r="CB18" s="115"/>
      <c r="CC18" s="115"/>
      <c r="CD18" s="116"/>
      <c r="CE18" s="79"/>
      <c r="CF18" s="80"/>
      <c r="CG18" s="80"/>
      <c r="CH18" s="80"/>
      <c r="CI18" s="80"/>
      <c r="CJ18" s="81"/>
      <c r="CK18" s="88"/>
      <c r="CL18" s="89"/>
      <c r="CM18" s="89"/>
      <c r="CN18" s="90"/>
      <c r="CO18" s="175"/>
      <c r="CP18" s="175"/>
      <c r="CQ18" s="175"/>
      <c r="CR18" s="175"/>
      <c r="CS18" s="175"/>
      <c r="CT18" s="175"/>
    </row>
    <row r="19" spans="1:98" ht="13.5" customHeight="1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9"/>
      <c r="M19" s="134"/>
      <c r="N19" s="135"/>
      <c r="O19" s="123"/>
      <c r="P19" s="166">
        <f>AR9</f>
        <v>17</v>
      </c>
      <c r="Q19" s="166"/>
      <c r="R19" s="150" t="s">
        <v>14</v>
      </c>
      <c r="S19" s="150"/>
      <c r="T19" s="150">
        <f>AN9</f>
        <v>16</v>
      </c>
      <c r="U19" s="150"/>
      <c r="V19" s="123"/>
      <c r="W19" s="130"/>
      <c r="X19" s="131"/>
      <c r="Y19" s="134"/>
      <c r="Z19" s="135"/>
      <c r="AA19" s="123"/>
      <c r="AB19" s="166">
        <f>AR14</f>
        <v>15</v>
      </c>
      <c r="AC19" s="166"/>
      <c r="AD19" s="150" t="s">
        <v>14</v>
      </c>
      <c r="AE19" s="150"/>
      <c r="AF19" s="150">
        <f>AN14</f>
        <v>5</v>
      </c>
      <c r="AG19" s="150"/>
      <c r="AH19" s="123"/>
      <c r="AI19" s="130"/>
      <c r="AJ19" s="131"/>
      <c r="AK19" s="139"/>
      <c r="AL19" s="140"/>
      <c r="AM19" s="162"/>
      <c r="AN19" s="147"/>
      <c r="AO19" s="147"/>
      <c r="AP19" s="148"/>
      <c r="AQ19" s="148"/>
      <c r="AR19" s="148"/>
      <c r="AS19" s="148"/>
      <c r="AT19" s="162"/>
      <c r="AU19" s="145"/>
      <c r="AV19" s="146"/>
      <c r="AW19" s="134"/>
      <c r="AX19" s="135"/>
      <c r="AY19" s="123"/>
      <c r="AZ19" s="149"/>
      <c r="BA19" s="149"/>
      <c r="BB19" s="150" t="s">
        <v>14</v>
      </c>
      <c r="BC19" s="150"/>
      <c r="BD19" s="151"/>
      <c r="BE19" s="151"/>
      <c r="BF19" s="123"/>
      <c r="BG19" s="130"/>
      <c r="BH19" s="131"/>
      <c r="BI19" s="134"/>
      <c r="BJ19" s="135"/>
      <c r="BK19" s="123"/>
      <c r="BL19" s="149"/>
      <c r="BM19" s="149"/>
      <c r="BN19" s="150" t="s">
        <v>14</v>
      </c>
      <c r="BO19" s="150"/>
      <c r="BP19" s="151"/>
      <c r="BQ19" s="151"/>
      <c r="BR19" s="123"/>
      <c r="BS19" s="130"/>
      <c r="BT19" s="131"/>
      <c r="BU19" s="106"/>
      <c r="BV19" s="107"/>
      <c r="BW19" s="4"/>
      <c r="BX19" s="4"/>
      <c r="BY19" s="107"/>
      <c r="BZ19" s="110"/>
      <c r="CA19" s="117"/>
      <c r="CB19" s="118"/>
      <c r="CC19" s="118"/>
      <c r="CD19" s="119"/>
      <c r="CE19" s="82"/>
      <c r="CF19" s="83"/>
      <c r="CG19" s="83"/>
      <c r="CH19" s="83"/>
      <c r="CI19" s="83"/>
      <c r="CJ19" s="84"/>
      <c r="CK19" s="91"/>
      <c r="CL19" s="92"/>
      <c r="CM19" s="92"/>
      <c r="CN19" s="93"/>
      <c r="CO19" s="175"/>
      <c r="CP19" s="175"/>
      <c r="CQ19" s="175"/>
      <c r="CR19" s="175"/>
      <c r="CS19" s="175"/>
      <c r="CT19" s="175"/>
    </row>
    <row r="20" spans="1:98" ht="13.5" customHeight="1">
      <c r="A20" s="63" t="s">
        <v>4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5"/>
      <c r="M20" s="152" t="str">
        <f>IF(AW5="","",AW5)</f>
        <v>ア</v>
      </c>
      <c r="N20" s="73"/>
      <c r="O20" s="75" t="s">
        <v>10</v>
      </c>
      <c r="P20" s="75"/>
      <c r="Q20" s="75"/>
      <c r="R20" s="75"/>
      <c r="S20" s="75"/>
      <c r="T20" s="73">
        <f>IF(BD5="","",BD5)</f>
        <v>9</v>
      </c>
      <c r="U20" s="73"/>
      <c r="V20" s="73" t="s">
        <v>11</v>
      </c>
      <c r="W20" s="73"/>
      <c r="X20" s="74"/>
      <c r="Y20" s="152" t="str">
        <f>IF(AW10="","",AW10)</f>
        <v>ア</v>
      </c>
      <c r="Z20" s="73"/>
      <c r="AA20" s="75" t="s">
        <v>10</v>
      </c>
      <c r="AB20" s="75"/>
      <c r="AC20" s="75"/>
      <c r="AD20" s="75"/>
      <c r="AE20" s="75"/>
      <c r="AF20" s="73">
        <f>IF(BD10="","",BD10)</f>
        <v>7</v>
      </c>
      <c r="AG20" s="73"/>
      <c r="AH20" s="73" t="s">
        <v>11</v>
      </c>
      <c r="AI20" s="73"/>
      <c r="AJ20" s="74"/>
      <c r="AK20" s="152" t="str">
        <f>IF(AW15="","",AW15)</f>
        <v>ア</v>
      </c>
      <c r="AL20" s="73"/>
      <c r="AM20" s="75" t="s">
        <v>10</v>
      </c>
      <c r="AN20" s="75"/>
      <c r="AO20" s="75"/>
      <c r="AP20" s="75"/>
      <c r="AQ20" s="75"/>
      <c r="AR20" s="73">
        <f>IF(BD15="","",BD15)</f>
        <v>2</v>
      </c>
      <c r="AS20" s="73"/>
      <c r="AT20" s="73" t="s">
        <v>11</v>
      </c>
      <c r="AU20" s="73"/>
      <c r="AV20" s="74"/>
      <c r="AW20" s="66"/>
      <c r="AX20" s="67"/>
      <c r="AY20" s="68"/>
      <c r="AZ20" s="68"/>
      <c r="BA20" s="68"/>
      <c r="BB20" s="68"/>
      <c r="BC20" s="68"/>
      <c r="BD20" s="67"/>
      <c r="BE20" s="67"/>
      <c r="BF20" s="67"/>
      <c r="BG20" s="67"/>
      <c r="BH20" s="69"/>
      <c r="BI20" s="70" t="s">
        <v>27</v>
      </c>
      <c r="BJ20" s="71"/>
      <c r="BK20" s="75" t="s">
        <v>10</v>
      </c>
      <c r="BL20" s="75"/>
      <c r="BM20" s="75"/>
      <c r="BN20" s="75"/>
      <c r="BO20" s="75"/>
      <c r="BP20" s="71">
        <v>5</v>
      </c>
      <c r="BQ20" s="71"/>
      <c r="BR20" s="73" t="s">
        <v>11</v>
      </c>
      <c r="BS20" s="73"/>
      <c r="BT20" s="74"/>
      <c r="BU20" s="102">
        <f>IF(M23=2,1,0)+IF(Y23=2,1,0)+IF(AK23=2,1,0)+IF(AW23=2,1,0)+IF(BI23=2,1,0)</f>
        <v>4</v>
      </c>
      <c r="BV20" s="103"/>
      <c r="BW20" s="2"/>
      <c r="BX20" s="2"/>
      <c r="BY20" s="103">
        <f>IF(W23=2,1,0)+IF(AI23=2,1,0)+IF(AU23=2,1,0)+IF(BG23=2,1,0)+IF(BS23=2,1,0)</f>
        <v>0</v>
      </c>
      <c r="BZ20" s="108"/>
      <c r="CA20" s="111" t="str">
        <f>IF((W23+AI23+AU23+BG23+BS23)=0,"8/0",(M23+Y23+AK23+AW23+BI23)/(W23+AI23+AU23+BG23+BS23))</f>
        <v>8/0</v>
      </c>
      <c r="CB20" s="112"/>
      <c r="CC20" s="112"/>
      <c r="CD20" s="113"/>
      <c r="CE20" s="76">
        <f>(P22+P23+P24+AB22+AB23+AB24+AN22+AN23+AN24+AZ22+AZ23+AZ24+BL22+BL23+BL24)/(T22+T23+T24+AF22+AF23+AF24+AR22+AR23+AR24+BD22+BD23+BD24+BP22+BP23+BP24)</f>
        <v>1.5512820512820513</v>
      </c>
      <c r="CF20" s="77"/>
      <c r="CG20" s="77"/>
      <c r="CH20" s="77"/>
      <c r="CI20" s="77"/>
      <c r="CJ20" s="78"/>
      <c r="CK20" s="85">
        <v>1</v>
      </c>
      <c r="CL20" s="86"/>
      <c r="CM20" s="86"/>
      <c r="CN20" s="87"/>
      <c r="CO20" s="175" t="s">
        <v>38</v>
      </c>
      <c r="CP20" s="175"/>
      <c r="CQ20" s="175"/>
      <c r="CR20" s="175"/>
      <c r="CS20" s="175"/>
      <c r="CT20" s="175"/>
    </row>
    <row r="21" spans="1:98" ht="13.5" customHeight="1">
      <c r="A21" s="153" t="s">
        <v>25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5"/>
      <c r="M21" s="98" t="s">
        <v>12</v>
      </c>
      <c r="N21" s="167"/>
      <c r="O21" s="167"/>
      <c r="P21" s="167"/>
      <c r="Q21" s="167"/>
      <c r="R21" s="164" t="str">
        <f>IF(BB6="","",BB6)</f>
        <v/>
      </c>
      <c r="S21" s="168"/>
      <c r="T21" s="168"/>
      <c r="U21" s="168"/>
      <c r="V21" s="168"/>
      <c r="W21" s="168"/>
      <c r="X21" s="165"/>
      <c r="Y21" s="98" t="s">
        <v>12</v>
      </c>
      <c r="Z21" s="167"/>
      <c r="AA21" s="167"/>
      <c r="AB21" s="167"/>
      <c r="AC21" s="167"/>
      <c r="AD21" s="164" t="str">
        <f>IF(BB11="","",BB11)</f>
        <v/>
      </c>
      <c r="AE21" s="168"/>
      <c r="AF21" s="168"/>
      <c r="AG21" s="168"/>
      <c r="AH21" s="168"/>
      <c r="AI21" s="168"/>
      <c r="AJ21" s="165"/>
      <c r="AK21" s="98" t="s">
        <v>12</v>
      </c>
      <c r="AL21" s="167"/>
      <c r="AM21" s="167"/>
      <c r="AN21" s="167"/>
      <c r="AO21" s="167"/>
      <c r="AP21" s="164" t="str">
        <f>IF(BB16="","",BB16)</f>
        <v/>
      </c>
      <c r="AQ21" s="168"/>
      <c r="AR21" s="168"/>
      <c r="AS21" s="168"/>
      <c r="AT21" s="168"/>
      <c r="AU21" s="168"/>
      <c r="AV21" s="165"/>
      <c r="AW21" s="94"/>
      <c r="AX21" s="95"/>
      <c r="AY21" s="95"/>
      <c r="AZ21" s="95"/>
      <c r="BA21" s="95"/>
      <c r="BB21" s="96"/>
      <c r="BC21" s="96"/>
      <c r="BD21" s="96"/>
      <c r="BE21" s="96"/>
      <c r="BF21" s="96"/>
      <c r="BG21" s="96"/>
      <c r="BH21" s="97"/>
      <c r="BI21" s="98" t="s">
        <v>12</v>
      </c>
      <c r="BJ21" s="99"/>
      <c r="BK21" s="99"/>
      <c r="BL21" s="99"/>
      <c r="BM21" s="99"/>
      <c r="BN21" s="100"/>
      <c r="BO21" s="100"/>
      <c r="BP21" s="100"/>
      <c r="BQ21" s="100"/>
      <c r="BR21" s="100"/>
      <c r="BS21" s="100"/>
      <c r="BT21" s="101"/>
      <c r="BU21" s="104"/>
      <c r="BV21" s="105"/>
      <c r="BW21" s="3"/>
      <c r="BX21" s="3"/>
      <c r="BY21" s="105"/>
      <c r="BZ21" s="109"/>
      <c r="CA21" s="114"/>
      <c r="CB21" s="115"/>
      <c r="CC21" s="115"/>
      <c r="CD21" s="116"/>
      <c r="CE21" s="79"/>
      <c r="CF21" s="80"/>
      <c r="CG21" s="80"/>
      <c r="CH21" s="80"/>
      <c r="CI21" s="80"/>
      <c r="CJ21" s="81"/>
      <c r="CK21" s="88"/>
      <c r="CL21" s="89"/>
      <c r="CM21" s="89"/>
      <c r="CN21" s="90"/>
      <c r="CO21" s="175"/>
      <c r="CP21" s="175"/>
      <c r="CQ21" s="175"/>
      <c r="CR21" s="175"/>
      <c r="CS21" s="175"/>
      <c r="CT21" s="175"/>
    </row>
    <row r="22" spans="1:98" ht="13.5" customHeight="1">
      <c r="A22" s="156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5"/>
      <c r="M22" s="126" t="str">
        <f>IF(M23=2,"○",IF(W23=2,"●",""))</f>
        <v>○</v>
      </c>
      <c r="N22" s="120"/>
      <c r="O22" s="122" t="s">
        <v>13</v>
      </c>
      <c r="P22" s="124">
        <f>BD7</f>
        <v>15</v>
      </c>
      <c r="Q22" s="124"/>
      <c r="R22" s="120" t="s">
        <v>14</v>
      </c>
      <c r="S22" s="169"/>
      <c r="T22" s="120">
        <f>AZ7</f>
        <v>11</v>
      </c>
      <c r="U22" s="120"/>
      <c r="V22" s="122" t="s">
        <v>15</v>
      </c>
      <c r="W22" s="124"/>
      <c r="X22" s="170"/>
      <c r="Y22" s="126" t="str">
        <f>IF(Y23=2,"○",IF(AI23=2,"●",""))</f>
        <v>○</v>
      </c>
      <c r="Z22" s="120"/>
      <c r="AA22" s="122" t="s">
        <v>13</v>
      </c>
      <c r="AB22" s="124">
        <f>BD12</f>
        <v>15</v>
      </c>
      <c r="AC22" s="124"/>
      <c r="AD22" s="120" t="s">
        <v>14</v>
      </c>
      <c r="AE22" s="169"/>
      <c r="AF22" s="120">
        <f>AZ12</f>
        <v>6</v>
      </c>
      <c r="AG22" s="120"/>
      <c r="AH22" s="122" t="s">
        <v>15</v>
      </c>
      <c r="AI22" s="124"/>
      <c r="AJ22" s="170"/>
      <c r="AK22" s="126" t="str">
        <f>IF(AK23=2,"○",IF(AU23=2,"●",""))</f>
        <v>○</v>
      </c>
      <c r="AL22" s="120"/>
      <c r="AM22" s="122" t="s">
        <v>13</v>
      </c>
      <c r="AN22" s="124">
        <f>BD17</f>
        <v>15</v>
      </c>
      <c r="AO22" s="124"/>
      <c r="AP22" s="120" t="s">
        <v>14</v>
      </c>
      <c r="AQ22" s="169"/>
      <c r="AR22" s="120">
        <f>AZ17</f>
        <v>10</v>
      </c>
      <c r="AS22" s="120"/>
      <c r="AT22" s="122" t="s">
        <v>15</v>
      </c>
      <c r="AU22" s="124"/>
      <c r="AV22" s="170"/>
      <c r="AW22" s="160"/>
      <c r="AX22" s="142"/>
      <c r="AY22" s="161"/>
      <c r="AZ22" s="141"/>
      <c r="BA22" s="141"/>
      <c r="BB22" s="142"/>
      <c r="BC22" s="142"/>
      <c r="BD22" s="142"/>
      <c r="BE22" s="142"/>
      <c r="BF22" s="161"/>
      <c r="BG22" s="141"/>
      <c r="BH22" s="163"/>
      <c r="BI22" s="126" t="str">
        <f>IF(BI23=2,"○",IF(BS23=2,"●",""))</f>
        <v>○</v>
      </c>
      <c r="BJ22" s="120"/>
      <c r="BK22" s="122" t="s">
        <v>13</v>
      </c>
      <c r="BL22" s="127">
        <v>15</v>
      </c>
      <c r="BM22" s="127"/>
      <c r="BN22" s="120" t="s">
        <v>14</v>
      </c>
      <c r="BO22" s="120"/>
      <c r="BP22" s="121">
        <v>9</v>
      </c>
      <c r="BQ22" s="121"/>
      <c r="BR22" s="122" t="s">
        <v>15</v>
      </c>
      <c r="BS22" s="124"/>
      <c r="BT22" s="125"/>
      <c r="BU22" s="104"/>
      <c r="BV22" s="105"/>
      <c r="BW22" s="120" t="s">
        <v>14</v>
      </c>
      <c r="BX22" s="136"/>
      <c r="BY22" s="105"/>
      <c r="BZ22" s="109"/>
      <c r="CA22" s="114"/>
      <c r="CB22" s="115"/>
      <c r="CC22" s="115"/>
      <c r="CD22" s="116"/>
      <c r="CE22" s="79"/>
      <c r="CF22" s="80"/>
      <c r="CG22" s="80"/>
      <c r="CH22" s="80"/>
      <c r="CI22" s="80"/>
      <c r="CJ22" s="81"/>
      <c r="CK22" s="88"/>
      <c r="CL22" s="89"/>
      <c r="CM22" s="89"/>
      <c r="CN22" s="90"/>
      <c r="CO22" s="175"/>
      <c r="CP22" s="175"/>
      <c r="CQ22" s="175"/>
      <c r="CR22" s="175"/>
      <c r="CS22" s="175"/>
      <c r="CT22" s="175"/>
    </row>
    <row r="23" spans="1:98" ht="13.5" customHeight="1">
      <c r="A23" s="15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5"/>
      <c r="M23" s="132">
        <f>BG8</f>
        <v>2</v>
      </c>
      <c r="N23" s="133"/>
      <c r="O23" s="122"/>
      <c r="P23" s="124">
        <f>BD8</f>
        <v>16</v>
      </c>
      <c r="Q23" s="124"/>
      <c r="R23" s="120" t="s">
        <v>14</v>
      </c>
      <c r="S23" s="169"/>
      <c r="T23" s="120">
        <f>AZ8</f>
        <v>14</v>
      </c>
      <c r="U23" s="169"/>
      <c r="V23" s="122"/>
      <c r="W23" s="128">
        <f>AW8</f>
        <v>0</v>
      </c>
      <c r="X23" s="171"/>
      <c r="Y23" s="132">
        <f>BG13</f>
        <v>2</v>
      </c>
      <c r="Z23" s="133"/>
      <c r="AA23" s="122"/>
      <c r="AB23" s="124">
        <f>BD13</f>
        <v>15</v>
      </c>
      <c r="AC23" s="124"/>
      <c r="AD23" s="120" t="s">
        <v>14</v>
      </c>
      <c r="AE23" s="169"/>
      <c r="AF23" s="120">
        <f>AZ13</f>
        <v>7</v>
      </c>
      <c r="AG23" s="169"/>
      <c r="AH23" s="122"/>
      <c r="AI23" s="128">
        <f>AW13</f>
        <v>0</v>
      </c>
      <c r="AJ23" s="171"/>
      <c r="AK23" s="132">
        <f>BG18</f>
        <v>2</v>
      </c>
      <c r="AL23" s="133"/>
      <c r="AM23" s="122"/>
      <c r="AN23" s="124">
        <f>BD18</f>
        <v>15</v>
      </c>
      <c r="AO23" s="124"/>
      <c r="AP23" s="120" t="s">
        <v>14</v>
      </c>
      <c r="AQ23" s="169"/>
      <c r="AR23" s="120">
        <f>AZ18</f>
        <v>10</v>
      </c>
      <c r="AS23" s="169"/>
      <c r="AT23" s="122"/>
      <c r="AU23" s="128">
        <f>AW18</f>
        <v>0</v>
      </c>
      <c r="AV23" s="171"/>
      <c r="AW23" s="137"/>
      <c r="AX23" s="138"/>
      <c r="AY23" s="161"/>
      <c r="AZ23" s="141"/>
      <c r="BA23" s="141"/>
      <c r="BB23" s="142"/>
      <c r="BC23" s="142"/>
      <c r="BD23" s="142"/>
      <c r="BE23" s="142"/>
      <c r="BF23" s="161"/>
      <c r="BG23" s="143"/>
      <c r="BH23" s="144"/>
      <c r="BI23" s="132">
        <f>IF(BL22&gt;BP22,1,0)+IF(BL23&gt;BP23,1,0)+IF(BL24&gt;BP24,1,0)</f>
        <v>2</v>
      </c>
      <c r="BJ23" s="133"/>
      <c r="BK23" s="122"/>
      <c r="BL23" s="127">
        <v>15</v>
      </c>
      <c r="BM23" s="127"/>
      <c r="BN23" s="120" t="s">
        <v>14</v>
      </c>
      <c r="BO23" s="120"/>
      <c r="BP23" s="121">
        <v>11</v>
      </c>
      <c r="BQ23" s="121"/>
      <c r="BR23" s="122"/>
      <c r="BS23" s="128">
        <f>IF(BP22&gt;BL22,1,0)+IF(BP23&gt;BL23,1,0)+IF(BP24&gt;BL24,1,0)</f>
        <v>0</v>
      </c>
      <c r="BT23" s="129"/>
      <c r="BU23" s="104"/>
      <c r="BV23" s="105"/>
      <c r="BW23" s="3"/>
      <c r="BX23" s="3"/>
      <c r="BY23" s="105"/>
      <c r="BZ23" s="109"/>
      <c r="CA23" s="114"/>
      <c r="CB23" s="115"/>
      <c r="CC23" s="115"/>
      <c r="CD23" s="116"/>
      <c r="CE23" s="79"/>
      <c r="CF23" s="80"/>
      <c r="CG23" s="80"/>
      <c r="CH23" s="80"/>
      <c r="CI23" s="80"/>
      <c r="CJ23" s="81"/>
      <c r="CK23" s="88"/>
      <c r="CL23" s="89"/>
      <c r="CM23" s="89"/>
      <c r="CN23" s="90"/>
      <c r="CO23" s="175"/>
      <c r="CP23" s="175"/>
      <c r="CQ23" s="175"/>
      <c r="CR23" s="175"/>
      <c r="CS23" s="175"/>
      <c r="CT23" s="175"/>
    </row>
    <row r="24" spans="1:98" ht="13.5" customHeight="1">
      <c r="A24" s="157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9"/>
      <c r="M24" s="134"/>
      <c r="N24" s="135"/>
      <c r="O24" s="123"/>
      <c r="P24" s="166">
        <f>BD9</f>
        <v>0</v>
      </c>
      <c r="Q24" s="166"/>
      <c r="R24" s="150" t="s">
        <v>14</v>
      </c>
      <c r="S24" s="174"/>
      <c r="T24" s="150">
        <f>AZ9</f>
        <v>0</v>
      </c>
      <c r="U24" s="150"/>
      <c r="V24" s="123"/>
      <c r="W24" s="172"/>
      <c r="X24" s="173"/>
      <c r="Y24" s="134"/>
      <c r="Z24" s="135"/>
      <c r="AA24" s="123"/>
      <c r="AB24" s="166">
        <f>BD14</f>
        <v>0</v>
      </c>
      <c r="AC24" s="166"/>
      <c r="AD24" s="150" t="s">
        <v>14</v>
      </c>
      <c r="AE24" s="174"/>
      <c r="AF24" s="150">
        <f>AZ14</f>
        <v>0</v>
      </c>
      <c r="AG24" s="150"/>
      <c r="AH24" s="123"/>
      <c r="AI24" s="172"/>
      <c r="AJ24" s="173"/>
      <c r="AK24" s="134"/>
      <c r="AL24" s="135"/>
      <c r="AM24" s="123"/>
      <c r="AN24" s="166">
        <f>BD19</f>
        <v>0</v>
      </c>
      <c r="AO24" s="166"/>
      <c r="AP24" s="150" t="s">
        <v>14</v>
      </c>
      <c r="AQ24" s="174"/>
      <c r="AR24" s="150">
        <f>AZ19</f>
        <v>0</v>
      </c>
      <c r="AS24" s="150"/>
      <c r="AT24" s="123"/>
      <c r="AU24" s="172"/>
      <c r="AV24" s="173"/>
      <c r="AW24" s="139"/>
      <c r="AX24" s="140"/>
      <c r="AY24" s="162"/>
      <c r="AZ24" s="147"/>
      <c r="BA24" s="147"/>
      <c r="BB24" s="148"/>
      <c r="BC24" s="148"/>
      <c r="BD24" s="148"/>
      <c r="BE24" s="148"/>
      <c r="BF24" s="162"/>
      <c r="BG24" s="145"/>
      <c r="BH24" s="146"/>
      <c r="BI24" s="134"/>
      <c r="BJ24" s="135"/>
      <c r="BK24" s="123"/>
      <c r="BL24" s="149"/>
      <c r="BM24" s="149"/>
      <c r="BN24" s="150" t="s">
        <v>14</v>
      </c>
      <c r="BO24" s="150"/>
      <c r="BP24" s="151"/>
      <c r="BQ24" s="151"/>
      <c r="BR24" s="123"/>
      <c r="BS24" s="130"/>
      <c r="BT24" s="131"/>
      <c r="BU24" s="106"/>
      <c r="BV24" s="107"/>
      <c r="BW24" s="4"/>
      <c r="BX24" s="4"/>
      <c r="BY24" s="107"/>
      <c r="BZ24" s="110"/>
      <c r="CA24" s="117"/>
      <c r="CB24" s="118"/>
      <c r="CC24" s="118"/>
      <c r="CD24" s="119"/>
      <c r="CE24" s="82"/>
      <c r="CF24" s="83"/>
      <c r="CG24" s="83"/>
      <c r="CH24" s="83"/>
      <c r="CI24" s="83"/>
      <c r="CJ24" s="84"/>
      <c r="CK24" s="91"/>
      <c r="CL24" s="92"/>
      <c r="CM24" s="92"/>
      <c r="CN24" s="93"/>
      <c r="CO24" s="175"/>
      <c r="CP24" s="175"/>
      <c r="CQ24" s="175"/>
      <c r="CR24" s="175"/>
      <c r="CS24" s="175"/>
      <c r="CT24" s="175"/>
    </row>
    <row r="25" spans="1:98" ht="13.5" customHeight="1">
      <c r="A25" s="63" t="s">
        <v>5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5"/>
      <c r="M25" s="152" t="str">
        <f>IF(BI5="","",BI5)</f>
        <v>ア</v>
      </c>
      <c r="N25" s="73"/>
      <c r="O25" s="75" t="s">
        <v>10</v>
      </c>
      <c r="P25" s="75"/>
      <c r="Q25" s="75"/>
      <c r="R25" s="75"/>
      <c r="S25" s="75"/>
      <c r="T25" s="73">
        <f>IF(BP5="","",BP5)</f>
        <v>3</v>
      </c>
      <c r="U25" s="73"/>
      <c r="V25" s="73" t="s">
        <v>11</v>
      </c>
      <c r="W25" s="73"/>
      <c r="X25" s="74"/>
      <c r="Y25" s="152" t="str">
        <f>IF(BI10="","",BI10)</f>
        <v>ア</v>
      </c>
      <c r="Z25" s="73"/>
      <c r="AA25" s="75" t="s">
        <v>10</v>
      </c>
      <c r="AB25" s="75"/>
      <c r="AC25" s="75"/>
      <c r="AD25" s="75"/>
      <c r="AE25" s="75"/>
      <c r="AF25" s="73">
        <f>IF(BP10="","",BP10)</f>
        <v>10</v>
      </c>
      <c r="AG25" s="73"/>
      <c r="AH25" s="73" t="s">
        <v>11</v>
      </c>
      <c r="AI25" s="73"/>
      <c r="AJ25" s="74"/>
      <c r="AK25" s="152" t="str">
        <f>IF(BI15="","",BI15)</f>
        <v>ア</v>
      </c>
      <c r="AL25" s="73"/>
      <c r="AM25" s="75" t="s">
        <v>10</v>
      </c>
      <c r="AN25" s="75"/>
      <c r="AO25" s="75"/>
      <c r="AP25" s="75"/>
      <c r="AQ25" s="75"/>
      <c r="AR25" s="73">
        <f>IF(BP15="","",BP15)</f>
        <v>8</v>
      </c>
      <c r="AS25" s="73"/>
      <c r="AT25" s="73" t="s">
        <v>11</v>
      </c>
      <c r="AU25" s="73"/>
      <c r="AV25" s="74"/>
      <c r="AW25" s="152" t="str">
        <f>IF(BI20="","",BI20)</f>
        <v>ア</v>
      </c>
      <c r="AX25" s="73"/>
      <c r="AY25" s="75" t="s">
        <v>10</v>
      </c>
      <c r="AZ25" s="75"/>
      <c r="BA25" s="75"/>
      <c r="BB25" s="75"/>
      <c r="BC25" s="75"/>
      <c r="BD25" s="73">
        <f>IF(BP20="","",BP20)</f>
        <v>5</v>
      </c>
      <c r="BE25" s="73"/>
      <c r="BF25" s="73" t="s">
        <v>11</v>
      </c>
      <c r="BG25" s="73"/>
      <c r="BH25" s="74"/>
      <c r="BI25" s="66"/>
      <c r="BJ25" s="67"/>
      <c r="BK25" s="68"/>
      <c r="BL25" s="68"/>
      <c r="BM25" s="68"/>
      <c r="BN25" s="68"/>
      <c r="BO25" s="68"/>
      <c r="BP25" s="67"/>
      <c r="BQ25" s="67"/>
      <c r="BR25" s="67"/>
      <c r="BS25" s="67"/>
      <c r="BT25" s="69"/>
      <c r="BU25" s="102">
        <f>IF(M28=2,1,0)+IF(Y28=2,1,0)+IF(AK28=2,1,0)+IF(AW28=2,1,0)+IF(BI28=2,1,0)</f>
        <v>1</v>
      </c>
      <c r="BV25" s="103"/>
      <c r="BW25" s="2"/>
      <c r="BX25" s="2"/>
      <c r="BY25" s="103">
        <f>IF(W28=2,1,0)+IF(AI28=2,1,0)+IF(AU28=2,1,0)+IF(BG28=2,1,0)+IF(BS28=2,1,0)</f>
        <v>3</v>
      </c>
      <c r="BZ25" s="108"/>
      <c r="CA25" s="111">
        <f>IF((W28+AI28+AU28+BG28+BS28)=0,"8/0",(M28+Y28+AK28+AW28+BI28)/(W28+AI28+AU28+BG28+BS28))</f>
        <v>0.33333333333333331</v>
      </c>
      <c r="CB25" s="112"/>
      <c r="CC25" s="112"/>
      <c r="CD25" s="113"/>
      <c r="CE25" s="76">
        <f>(P27+P28+P29+AB27+AB28+AB29+AN27+AN28+AN29+AZ27+AZ28+AZ29+BL27+BL28+BL29)/(T27+T28+T29+AF27+AF28+AF29+AR27+AR28+AR29+BD27+BD28+BD29+BP27+BP28+BP29)</f>
        <v>0.69565217391304346</v>
      </c>
      <c r="CF25" s="77"/>
      <c r="CG25" s="77"/>
      <c r="CH25" s="77"/>
      <c r="CI25" s="77"/>
      <c r="CJ25" s="78"/>
      <c r="CK25" s="85">
        <v>4</v>
      </c>
      <c r="CL25" s="86"/>
      <c r="CM25" s="86"/>
      <c r="CN25" s="87"/>
      <c r="CO25" s="175" t="s">
        <v>37</v>
      </c>
      <c r="CP25" s="175"/>
      <c r="CQ25" s="175"/>
      <c r="CR25" s="175"/>
      <c r="CS25" s="175"/>
      <c r="CT25" s="175"/>
    </row>
    <row r="26" spans="1:98" ht="13.5" customHeight="1">
      <c r="A26" s="153" t="s">
        <v>26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5"/>
      <c r="M26" s="98" t="s">
        <v>12</v>
      </c>
      <c r="N26" s="167"/>
      <c r="O26" s="167"/>
      <c r="P26" s="167"/>
      <c r="Q26" s="167"/>
      <c r="R26" s="164" t="str">
        <f>IF(BN6="","",BN6)</f>
        <v/>
      </c>
      <c r="S26" s="168"/>
      <c r="T26" s="168"/>
      <c r="U26" s="168"/>
      <c r="V26" s="168"/>
      <c r="W26" s="168"/>
      <c r="X26" s="165"/>
      <c r="Y26" s="98" t="s">
        <v>12</v>
      </c>
      <c r="Z26" s="167"/>
      <c r="AA26" s="167"/>
      <c r="AB26" s="167"/>
      <c r="AC26" s="167"/>
      <c r="AD26" s="164" t="str">
        <f>IF(BN11="","",BN11)</f>
        <v/>
      </c>
      <c r="AE26" s="168"/>
      <c r="AF26" s="168"/>
      <c r="AG26" s="168"/>
      <c r="AH26" s="168"/>
      <c r="AI26" s="168"/>
      <c r="AJ26" s="165"/>
      <c r="AK26" s="98" t="s">
        <v>12</v>
      </c>
      <c r="AL26" s="167"/>
      <c r="AM26" s="167"/>
      <c r="AN26" s="167"/>
      <c r="AO26" s="167"/>
      <c r="AP26" s="164" t="str">
        <f>IF(BN16="","",BN16)</f>
        <v/>
      </c>
      <c r="AQ26" s="168"/>
      <c r="AR26" s="168"/>
      <c r="AS26" s="168"/>
      <c r="AT26" s="168"/>
      <c r="AU26" s="168"/>
      <c r="AV26" s="165"/>
      <c r="AW26" s="98" t="s">
        <v>12</v>
      </c>
      <c r="AX26" s="167"/>
      <c r="AY26" s="167"/>
      <c r="AZ26" s="167"/>
      <c r="BA26" s="167"/>
      <c r="BB26" s="164" t="str">
        <f>IF(BN21="","",BN21)</f>
        <v/>
      </c>
      <c r="BC26" s="168"/>
      <c r="BD26" s="168"/>
      <c r="BE26" s="168"/>
      <c r="BF26" s="168"/>
      <c r="BG26" s="168"/>
      <c r="BH26" s="165"/>
      <c r="BI26" s="94"/>
      <c r="BJ26" s="95"/>
      <c r="BK26" s="95"/>
      <c r="BL26" s="95"/>
      <c r="BM26" s="95"/>
      <c r="BN26" s="96"/>
      <c r="BO26" s="96"/>
      <c r="BP26" s="96"/>
      <c r="BQ26" s="96"/>
      <c r="BR26" s="96"/>
      <c r="BS26" s="96"/>
      <c r="BT26" s="97"/>
      <c r="BU26" s="104"/>
      <c r="BV26" s="105"/>
      <c r="BW26" s="3"/>
      <c r="BX26" s="3"/>
      <c r="BY26" s="105"/>
      <c r="BZ26" s="109"/>
      <c r="CA26" s="114"/>
      <c r="CB26" s="115"/>
      <c r="CC26" s="115"/>
      <c r="CD26" s="116"/>
      <c r="CE26" s="79"/>
      <c r="CF26" s="80"/>
      <c r="CG26" s="80"/>
      <c r="CH26" s="80"/>
      <c r="CI26" s="80"/>
      <c r="CJ26" s="81"/>
      <c r="CK26" s="88"/>
      <c r="CL26" s="89"/>
      <c r="CM26" s="89"/>
      <c r="CN26" s="90"/>
      <c r="CO26" s="175"/>
      <c r="CP26" s="175"/>
      <c r="CQ26" s="175"/>
      <c r="CR26" s="175"/>
      <c r="CS26" s="175"/>
      <c r="CT26" s="175"/>
    </row>
    <row r="27" spans="1:98" ht="13.5" customHeight="1">
      <c r="A27" s="156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5"/>
      <c r="M27" s="126" t="str">
        <f>IF(M28=2,"○",IF(W28=2,"●",""))</f>
        <v>●</v>
      </c>
      <c r="N27" s="120"/>
      <c r="O27" s="122" t="s">
        <v>13</v>
      </c>
      <c r="P27" s="124">
        <f>BP7</f>
        <v>10</v>
      </c>
      <c r="Q27" s="124"/>
      <c r="R27" s="120" t="s">
        <v>14</v>
      </c>
      <c r="S27" s="169"/>
      <c r="T27" s="120">
        <f>BL7</f>
        <v>15</v>
      </c>
      <c r="U27" s="120"/>
      <c r="V27" s="122" t="s">
        <v>15</v>
      </c>
      <c r="W27" s="124"/>
      <c r="X27" s="170"/>
      <c r="Y27" s="126" t="str">
        <f>IF(Y28=2,"○",IF(AI28=2,"●",""))</f>
        <v>○</v>
      </c>
      <c r="Z27" s="120"/>
      <c r="AA27" s="122" t="s">
        <v>13</v>
      </c>
      <c r="AB27" s="124">
        <f>BP12</f>
        <v>15</v>
      </c>
      <c r="AC27" s="124"/>
      <c r="AD27" s="120" t="s">
        <v>14</v>
      </c>
      <c r="AE27" s="169"/>
      <c r="AF27" s="120">
        <f>BL12</f>
        <v>13</v>
      </c>
      <c r="AG27" s="120"/>
      <c r="AH27" s="122" t="s">
        <v>15</v>
      </c>
      <c r="AI27" s="124"/>
      <c r="AJ27" s="170"/>
      <c r="AK27" s="126" t="str">
        <f>IF(AK28=2,"○",IF(AU28=2,"●",""))</f>
        <v>●</v>
      </c>
      <c r="AL27" s="120"/>
      <c r="AM27" s="122" t="s">
        <v>13</v>
      </c>
      <c r="AN27" s="124">
        <f>BP17</f>
        <v>5</v>
      </c>
      <c r="AO27" s="124"/>
      <c r="AP27" s="120" t="s">
        <v>14</v>
      </c>
      <c r="AQ27" s="169"/>
      <c r="AR27" s="120">
        <f>BL17</f>
        <v>15</v>
      </c>
      <c r="AS27" s="120"/>
      <c r="AT27" s="122" t="s">
        <v>15</v>
      </c>
      <c r="AU27" s="124"/>
      <c r="AV27" s="170"/>
      <c r="AW27" s="126" t="str">
        <f>IF(AW28=2,"○",IF(BG28=2,"●",""))</f>
        <v>●</v>
      </c>
      <c r="AX27" s="120"/>
      <c r="AY27" s="122" t="s">
        <v>13</v>
      </c>
      <c r="AZ27" s="124">
        <f>BP22</f>
        <v>9</v>
      </c>
      <c r="BA27" s="124"/>
      <c r="BB27" s="120" t="s">
        <v>14</v>
      </c>
      <c r="BC27" s="169"/>
      <c r="BD27" s="120">
        <f>BL22</f>
        <v>15</v>
      </c>
      <c r="BE27" s="120"/>
      <c r="BF27" s="122" t="s">
        <v>15</v>
      </c>
      <c r="BG27" s="124"/>
      <c r="BH27" s="170"/>
      <c r="BI27" s="160"/>
      <c r="BJ27" s="142"/>
      <c r="BK27" s="161"/>
      <c r="BL27" s="141"/>
      <c r="BM27" s="141"/>
      <c r="BN27" s="142"/>
      <c r="BO27" s="142"/>
      <c r="BP27" s="142"/>
      <c r="BQ27" s="142"/>
      <c r="BR27" s="161"/>
      <c r="BS27" s="141"/>
      <c r="BT27" s="163"/>
      <c r="BU27" s="104"/>
      <c r="BV27" s="105"/>
      <c r="BW27" s="120" t="s">
        <v>14</v>
      </c>
      <c r="BX27" s="136"/>
      <c r="BY27" s="105"/>
      <c r="BZ27" s="109"/>
      <c r="CA27" s="114"/>
      <c r="CB27" s="115"/>
      <c r="CC27" s="115"/>
      <c r="CD27" s="116"/>
      <c r="CE27" s="79"/>
      <c r="CF27" s="80"/>
      <c r="CG27" s="80"/>
      <c r="CH27" s="80"/>
      <c r="CI27" s="80"/>
      <c r="CJ27" s="81"/>
      <c r="CK27" s="88"/>
      <c r="CL27" s="89"/>
      <c r="CM27" s="89"/>
      <c r="CN27" s="90"/>
      <c r="CO27" s="175"/>
      <c r="CP27" s="175"/>
      <c r="CQ27" s="175"/>
      <c r="CR27" s="175"/>
      <c r="CS27" s="175"/>
      <c r="CT27" s="175"/>
    </row>
    <row r="28" spans="1:98" ht="13.5" customHeight="1">
      <c r="A28" s="156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5"/>
      <c r="M28" s="132">
        <f>BS8</f>
        <v>0</v>
      </c>
      <c r="N28" s="133"/>
      <c r="O28" s="122"/>
      <c r="P28" s="124">
        <f>BP8</f>
        <v>2</v>
      </c>
      <c r="Q28" s="124"/>
      <c r="R28" s="120" t="s">
        <v>14</v>
      </c>
      <c r="S28" s="169"/>
      <c r="T28" s="120">
        <f>BL8</f>
        <v>15</v>
      </c>
      <c r="U28" s="169"/>
      <c r="V28" s="122"/>
      <c r="W28" s="128">
        <f>BI8</f>
        <v>2</v>
      </c>
      <c r="X28" s="171"/>
      <c r="Y28" s="132">
        <f>BS13</f>
        <v>2</v>
      </c>
      <c r="Z28" s="133"/>
      <c r="AA28" s="122"/>
      <c r="AB28" s="124">
        <f>BP13</f>
        <v>15</v>
      </c>
      <c r="AC28" s="124"/>
      <c r="AD28" s="120" t="s">
        <v>14</v>
      </c>
      <c r="AE28" s="169"/>
      <c r="AF28" s="120">
        <f>BL13</f>
        <v>12</v>
      </c>
      <c r="AG28" s="169"/>
      <c r="AH28" s="122"/>
      <c r="AI28" s="128">
        <f>BI13</f>
        <v>0</v>
      </c>
      <c r="AJ28" s="171"/>
      <c r="AK28" s="132">
        <f>BS18</f>
        <v>0</v>
      </c>
      <c r="AL28" s="133"/>
      <c r="AM28" s="122"/>
      <c r="AN28" s="124">
        <f>BP18</f>
        <v>13</v>
      </c>
      <c r="AO28" s="124"/>
      <c r="AP28" s="120" t="s">
        <v>14</v>
      </c>
      <c r="AQ28" s="169"/>
      <c r="AR28" s="120">
        <f>BL18</f>
        <v>15</v>
      </c>
      <c r="AS28" s="169"/>
      <c r="AT28" s="122"/>
      <c r="AU28" s="128">
        <f>BI18</f>
        <v>2</v>
      </c>
      <c r="AV28" s="171"/>
      <c r="AW28" s="132">
        <f>BS23</f>
        <v>0</v>
      </c>
      <c r="AX28" s="133"/>
      <c r="AY28" s="122"/>
      <c r="AZ28" s="124">
        <f>BP23</f>
        <v>11</v>
      </c>
      <c r="BA28" s="124"/>
      <c r="BB28" s="120" t="s">
        <v>14</v>
      </c>
      <c r="BC28" s="169"/>
      <c r="BD28" s="120">
        <f>BL23</f>
        <v>15</v>
      </c>
      <c r="BE28" s="120"/>
      <c r="BF28" s="122"/>
      <c r="BG28" s="128">
        <f>BI23</f>
        <v>2</v>
      </c>
      <c r="BH28" s="171"/>
      <c r="BI28" s="137"/>
      <c r="BJ28" s="138"/>
      <c r="BK28" s="161"/>
      <c r="BL28" s="141"/>
      <c r="BM28" s="141"/>
      <c r="BN28" s="142"/>
      <c r="BO28" s="142"/>
      <c r="BP28" s="142"/>
      <c r="BQ28" s="142"/>
      <c r="BR28" s="161"/>
      <c r="BS28" s="143"/>
      <c r="BT28" s="144"/>
      <c r="BU28" s="104"/>
      <c r="BV28" s="105"/>
      <c r="BW28" s="3"/>
      <c r="BX28" s="3"/>
      <c r="BY28" s="105"/>
      <c r="BZ28" s="109"/>
      <c r="CA28" s="114"/>
      <c r="CB28" s="115"/>
      <c r="CC28" s="115"/>
      <c r="CD28" s="116"/>
      <c r="CE28" s="79"/>
      <c r="CF28" s="80"/>
      <c r="CG28" s="80"/>
      <c r="CH28" s="80"/>
      <c r="CI28" s="80"/>
      <c r="CJ28" s="81"/>
      <c r="CK28" s="88"/>
      <c r="CL28" s="89"/>
      <c r="CM28" s="89"/>
      <c r="CN28" s="90"/>
      <c r="CO28" s="175"/>
      <c r="CP28" s="175"/>
      <c r="CQ28" s="175"/>
      <c r="CR28" s="175"/>
      <c r="CS28" s="175"/>
      <c r="CT28" s="175"/>
    </row>
    <row r="29" spans="1:98" ht="13.5" customHeight="1">
      <c r="A29" s="157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9"/>
      <c r="M29" s="134"/>
      <c r="N29" s="135"/>
      <c r="O29" s="123"/>
      <c r="P29" s="166">
        <f>BP9</f>
        <v>0</v>
      </c>
      <c r="Q29" s="166"/>
      <c r="R29" s="150" t="s">
        <v>14</v>
      </c>
      <c r="S29" s="174"/>
      <c r="T29" s="150">
        <f>BL9</f>
        <v>0</v>
      </c>
      <c r="U29" s="150"/>
      <c r="V29" s="123"/>
      <c r="W29" s="172"/>
      <c r="X29" s="173"/>
      <c r="Y29" s="134"/>
      <c r="Z29" s="135"/>
      <c r="AA29" s="123"/>
      <c r="AB29" s="166">
        <f>BP14</f>
        <v>0</v>
      </c>
      <c r="AC29" s="166"/>
      <c r="AD29" s="150" t="s">
        <v>14</v>
      </c>
      <c r="AE29" s="174"/>
      <c r="AF29" s="150">
        <f>BL14</f>
        <v>0</v>
      </c>
      <c r="AG29" s="150"/>
      <c r="AH29" s="123"/>
      <c r="AI29" s="172"/>
      <c r="AJ29" s="173"/>
      <c r="AK29" s="134"/>
      <c r="AL29" s="135"/>
      <c r="AM29" s="123"/>
      <c r="AN29" s="166">
        <f>BP19</f>
        <v>0</v>
      </c>
      <c r="AO29" s="166"/>
      <c r="AP29" s="150" t="s">
        <v>14</v>
      </c>
      <c r="AQ29" s="174"/>
      <c r="AR29" s="150">
        <f>BL19</f>
        <v>0</v>
      </c>
      <c r="AS29" s="150"/>
      <c r="AT29" s="123"/>
      <c r="AU29" s="172"/>
      <c r="AV29" s="173"/>
      <c r="AW29" s="134"/>
      <c r="AX29" s="135"/>
      <c r="AY29" s="123"/>
      <c r="AZ29" s="166">
        <f>BP24</f>
        <v>0</v>
      </c>
      <c r="BA29" s="166"/>
      <c r="BB29" s="150" t="s">
        <v>14</v>
      </c>
      <c r="BC29" s="174"/>
      <c r="BD29" s="150">
        <f>BL24</f>
        <v>0</v>
      </c>
      <c r="BE29" s="150"/>
      <c r="BF29" s="123"/>
      <c r="BG29" s="172"/>
      <c r="BH29" s="173"/>
      <c r="BI29" s="139"/>
      <c r="BJ29" s="140"/>
      <c r="BK29" s="162"/>
      <c r="BL29" s="147"/>
      <c r="BM29" s="147"/>
      <c r="BN29" s="148"/>
      <c r="BO29" s="148"/>
      <c r="BP29" s="148"/>
      <c r="BQ29" s="148"/>
      <c r="BR29" s="162"/>
      <c r="BS29" s="145"/>
      <c r="BT29" s="146"/>
      <c r="BU29" s="106"/>
      <c r="BV29" s="107"/>
      <c r="BW29" s="4"/>
      <c r="BX29" s="4"/>
      <c r="BY29" s="107"/>
      <c r="BZ29" s="110"/>
      <c r="CA29" s="117"/>
      <c r="CB29" s="118"/>
      <c r="CC29" s="118"/>
      <c r="CD29" s="119"/>
      <c r="CE29" s="82"/>
      <c r="CF29" s="83"/>
      <c r="CG29" s="83"/>
      <c r="CH29" s="83"/>
      <c r="CI29" s="83"/>
      <c r="CJ29" s="84"/>
      <c r="CK29" s="91"/>
      <c r="CL29" s="92"/>
      <c r="CM29" s="92"/>
      <c r="CN29" s="93"/>
      <c r="CO29" s="175"/>
      <c r="CP29" s="175"/>
      <c r="CQ29" s="175"/>
      <c r="CR29" s="175"/>
      <c r="CS29" s="175"/>
      <c r="CT29" s="175"/>
    </row>
    <row r="31" spans="1:98">
      <c r="BX31" s="203" t="s">
        <v>46</v>
      </c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</row>
  </sheetData>
  <mergeCells count="587">
    <mergeCell ref="BX31:CT31"/>
    <mergeCell ref="BD29:BE29"/>
    <mergeCell ref="BL29:BM29"/>
    <mergeCell ref="BN28:BO28"/>
    <mergeCell ref="BP28:BQ28"/>
    <mergeCell ref="CO2:CT4"/>
    <mergeCell ref="CO5:CT9"/>
    <mergeCell ref="CO10:CT14"/>
    <mergeCell ref="CO20:CT24"/>
    <mergeCell ref="CO15:CT19"/>
    <mergeCell ref="CO25:CT29"/>
    <mergeCell ref="BW27:BX27"/>
    <mergeCell ref="BD27:BE27"/>
    <mergeCell ref="BF27:BF29"/>
    <mergeCell ref="BG27:BH27"/>
    <mergeCell ref="BI27:BJ27"/>
    <mergeCell ref="BK27:BK29"/>
    <mergeCell ref="BL27:BM27"/>
    <mergeCell ref="BG28:BH29"/>
    <mergeCell ref="BI28:BJ29"/>
    <mergeCell ref="BL28:BM28"/>
    <mergeCell ref="BD28:BE28"/>
    <mergeCell ref="BN29:BO29"/>
    <mergeCell ref="M28:N29"/>
    <mergeCell ref="P28:Q28"/>
    <mergeCell ref="R28:S28"/>
    <mergeCell ref="T28:U28"/>
    <mergeCell ref="W28:X29"/>
    <mergeCell ref="Y28:Z29"/>
    <mergeCell ref="AB28:AC28"/>
    <mergeCell ref="AD28:AE28"/>
    <mergeCell ref="AF28:AG28"/>
    <mergeCell ref="P29:Q29"/>
    <mergeCell ref="R29:S29"/>
    <mergeCell ref="T29:U29"/>
    <mergeCell ref="AB29:AC29"/>
    <mergeCell ref="AD29:AE29"/>
    <mergeCell ref="AF29:AG29"/>
    <mergeCell ref="BB27:BC27"/>
    <mergeCell ref="AI27:AJ27"/>
    <mergeCell ref="AK27:AL27"/>
    <mergeCell ref="AM27:AM29"/>
    <mergeCell ref="AN27:AO27"/>
    <mergeCell ref="AP27:AQ27"/>
    <mergeCell ref="AR27:AS27"/>
    <mergeCell ref="AI28:AJ29"/>
    <mergeCell ref="AK28:AL29"/>
    <mergeCell ref="AN28:AO28"/>
    <mergeCell ref="AP28:AQ28"/>
    <mergeCell ref="AW28:AX29"/>
    <mergeCell ref="AZ28:BA28"/>
    <mergeCell ref="BB28:BC28"/>
    <mergeCell ref="AN29:AO29"/>
    <mergeCell ref="AR28:AS28"/>
    <mergeCell ref="AU28:AV29"/>
    <mergeCell ref="AP29:AQ29"/>
    <mergeCell ref="AR29:AS29"/>
    <mergeCell ref="AT27:AT29"/>
    <mergeCell ref="AU27:AV27"/>
    <mergeCell ref="AZ29:BA29"/>
    <mergeCell ref="BB29:BC29"/>
    <mergeCell ref="M27:N27"/>
    <mergeCell ref="O27:O29"/>
    <mergeCell ref="P27:Q27"/>
    <mergeCell ref="R27:S27"/>
    <mergeCell ref="T27:U27"/>
    <mergeCell ref="V27:V29"/>
    <mergeCell ref="W27:X27"/>
    <mergeCell ref="CE25:CJ29"/>
    <mergeCell ref="O25:S25"/>
    <mergeCell ref="T25:U25"/>
    <mergeCell ref="V25:X25"/>
    <mergeCell ref="Y25:Z25"/>
    <mergeCell ref="Y27:Z27"/>
    <mergeCell ref="AA27:AA29"/>
    <mergeCell ref="AB27:AC27"/>
    <mergeCell ref="AW27:AX27"/>
    <mergeCell ref="AY27:AY29"/>
    <mergeCell ref="AZ27:BA27"/>
    <mergeCell ref="AD27:AE27"/>
    <mergeCell ref="AF27:AG27"/>
    <mergeCell ref="AH27:AH29"/>
    <mergeCell ref="BB26:BH26"/>
    <mergeCell ref="BI26:BM26"/>
    <mergeCell ref="BN26:BT26"/>
    <mergeCell ref="CK25:CN29"/>
    <mergeCell ref="BP25:BQ25"/>
    <mergeCell ref="BR25:BT25"/>
    <mergeCell ref="BU25:BV29"/>
    <mergeCell ref="BY25:BZ29"/>
    <mergeCell ref="CA25:CD29"/>
    <mergeCell ref="BP27:BQ27"/>
    <mergeCell ref="BR27:BR29"/>
    <mergeCell ref="BS27:BT27"/>
    <mergeCell ref="BP29:BQ29"/>
    <mergeCell ref="BS28:BT29"/>
    <mergeCell ref="A26:L29"/>
    <mergeCell ref="M26:Q26"/>
    <mergeCell ref="R26:X26"/>
    <mergeCell ref="Y26:AC26"/>
    <mergeCell ref="AD26:AJ26"/>
    <mergeCell ref="AK26:AO26"/>
    <mergeCell ref="AP26:AV26"/>
    <mergeCell ref="AW26:BA26"/>
    <mergeCell ref="BK25:BO25"/>
    <mergeCell ref="BN27:BO27"/>
    <mergeCell ref="AT25:AV25"/>
    <mergeCell ref="AW25:AX25"/>
    <mergeCell ref="AY25:BC25"/>
    <mergeCell ref="BD25:BE25"/>
    <mergeCell ref="BF25:BH25"/>
    <mergeCell ref="BI25:BJ25"/>
    <mergeCell ref="AA25:AE25"/>
    <mergeCell ref="AF25:AG25"/>
    <mergeCell ref="AH25:AJ25"/>
    <mergeCell ref="AK25:AL25"/>
    <mergeCell ref="AM25:AQ25"/>
    <mergeCell ref="AR25:AS25"/>
    <mergeCell ref="A25:L25"/>
    <mergeCell ref="M25:N25"/>
    <mergeCell ref="BL24:BM24"/>
    <mergeCell ref="BN24:BO24"/>
    <mergeCell ref="BP24:BQ24"/>
    <mergeCell ref="BS23:BT24"/>
    <mergeCell ref="P24:Q24"/>
    <mergeCell ref="R24:S24"/>
    <mergeCell ref="T24:U24"/>
    <mergeCell ref="AB24:AC24"/>
    <mergeCell ref="AD24:AE24"/>
    <mergeCell ref="AF24:AG24"/>
    <mergeCell ref="AN24:AO24"/>
    <mergeCell ref="AP24:AQ24"/>
    <mergeCell ref="AR24:AS24"/>
    <mergeCell ref="BD23:BE23"/>
    <mergeCell ref="BG23:BH24"/>
    <mergeCell ref="BI23:BJ24"/>
    <mergeCell ref="BL23:BM23"/>
    <mergeCell ref="BN23:BO23"/>
    <mergeCell ref="BP23:BQ23"/>
    <mergeCell ref="BK22:BK24"/>
    <mergeCell ref="BL22:BM22"/>
    <mergeCell ref="BG22:BH22"/>
    <mergeCell ref="BI22:BJ22"/>
    <mergeCell ref="AK22:AL22"/>
    <mergeCell ref="M23:N24"/>
    <mergeCell ref="P23:Q23"/>
    <mergeCell ref="R23:S23"/>
    <mergeCell ref="T23:U23"/>
    <mergeCell ref="W23:X24"/>
    <mergeCell ref="Y23:Z24"/>
    <mergeCell ref="AM22:AM24"/>
    <mergeCell ref="AN22:AO22"/>
    <mergeCell ref="AP22:AQ22"/>
    <mergeCell ref="AK23:AL24"/>
    <mergeCell ref="AN23:AO23"/>
    <mergeCell ref="AP23:AQ23"/>
    <mergeCell ref="AH22:AH24"/>
    <mergeCell ref="AI22:AJ22"/>
    <mergeCell ref="AB23:AC23"/>
    <mergeCell ref="AD23:AE23"/>
    <mergeCell ref="AF23:AG23"/>
    <mergeCell ref="AI23:AJ24"/>
    <mergeCell ref="AZ24:BA24"/>
    <mergeCell ref="BB24:BC24"/>
    <mergeCell ref="BD24:BE24"/>
    <mergeCell ref="AZ23:BA23"/>
    <mergeCell ref="BB23:BC23"/>
    <mergeCell ref="AR22:AS22"/>
    <mergeCell ref="AT22:AT24"/>
    <mergeCell ref="AR23:AS23"/>
    <mergeCell ref="BI21:BM21"/>
    <mergeCell ref="BN21:BT21"/>
    <mergeCell ref="M22:N22"/>
    <mergeCell ref="O22:O24"/>
    <mergeCell ref="P22:Q22"/>
    <mergeCell ref="R22:S22"/>
    <mergeCell ref="T22:U22"/>
    <mergeCell ref="V22:V24"/>
    <mergeCell ref="W22:X22"/>
    <mergeCell ref="Y22:Z22"/>
    <mergeCell ref="BN22:BO22"/>
    <mergeCell ref="AU22:AV22"/>
    <mergeCell ref="AW22:AX22"/>
    <mergeCell ref="AY22:AY24"/>
    <mergeCell ref="AZ22:BA22"/>
    <mergeCell ref="BB22:BC22"/>
    <mergeCell ref="BD22:BE22"/>
    <mergeCell ref="AU23:AV24"/>
    <mergeCell ref="AW23:AX24"/>
    <mergeCell ref="BF22:BF24"/>
    <mergeCell ref="AA22:AA24"/>
    <mergeCell ref="AB22:AC22"/>
    <mergeCell ref="AD22:AE22"/>
    <mergeCell ref="AF22:AG22"/>
    <mergeCell ref="CK20:CN24"/>
    <mergeCell ref="A21:L24"/>
    <mergeCell ref="M21:Q21"/>
    <mergeCell ref="R21:X21"/>
    <mergeCell ref="Y21:AC21"/>
    <mergeCell ref="AD21:AJ21"/>
    <mergeCell ref="AK21:AO21"/>
    <mergeCell ref="AP21:AV21"/>
    <mergeCell ref="AW21:BA21"/>
    <mergeCell ref="BB21:BH21"/>
    <mergeCell ref="BP20:BQ20"/>
    <mergeCell ref="BR20:BT20"/>
    <mergeCell ref="BU20:BV24"/>
    <mergeCell ref="BY20:BZ24"/>
    <mergeCell ref="CA20:CD24"/>
    <mergeCell ref="CE20:CJ24"/>
    <mergeCell ref="BP22:BQ22"/>
    <mergeCell ref="BR22:BR24"/>
    <mergeCell ref="BS22:BT22"/>
    <mergeCell ref="BW22:BX22"/>
    <mergeCell ref="AW20:AX20"/>
    <mergeCell ref="AY20:BC20"/>
    <mergeCell ref="BD20:BE20"/>
    <mergeCell ref="BF20:BH20"/>
    <mergeCell ref="BP19:BQ19"/>
    <mergeCell ref="A20:L20"/>
    <mergeCell ref="M20:N20"/>
    <mergeCell ref="O20:S20"/>
    <mergeCell ref="T20:U20"/>
    <mergeCell ref="V20:X20"/>
    <mergeCell ref="Y20:Z20"/>
    <mergeCell ref="AA20:AE20"/>
    <mergeCell ref="AN19:AO19"/>
    <mergeCell ref="AP19:AQ19"/>
    <mergeCell ref="AR19:AS19"/>
    <mergeCell ref="AZ19:BA19"/>
    <mergeCell ref="BB19:BC19"/>
    <mergeCell ref="BD19:BE19"/>
    <mergeCell ref="BI20:BJ20"/>
    <mergeCell ref="BK20:BO20"/>
    <mergeCell ref="AF20:AG20"/>
    <mergeCell ref="AH20:AJ20"/>
    <mergeCell ref="AK20:AL20"/>
    <mergeCell ref="AM20:AQ20"/>
    <mergeCell ref="AR20:AS20"/>
    <mergeCell ref="AT20:AV20"/>
    <mergeCell ref="BL19:BM19"/>
    <mergeCell ref="BN19:BO19"/>
    <mergeCell ref="R19:S19"/>
    <mergeCell ref="T19:U19"/>
    <mergeCell ref="AB19:AC19"/>
    <mergeCell ref="AD19:AE19"/>
    <mergeCell ref="AF19:AG19"/>
    <mergeCell ref="AY17:AY19"/>
    <mergeCell ref="AZ17:BA17"/>
    <mergeCell ref="AR18:AS18"/>
    <mergeCell ref="AU18:AV19"/>
    <mergeCell ref="AW18:AX19"/>
    <mergeCell ref="AZ18:BA18"/>
    <mergeCell ref="AH17:AH19"/>
    <mergeCell ref="AI17:AJ17"/>
    <mergeCell ref="AK17:AL17"/>
    <mergeCell ref="AM17:AM19"/>
    <mergeCell ref="AN17:AO17"/>
    <mergeCell ref="AP17:AQ17"/>
    <mergeCell ref="AI18:AJ19"/>
    <mergeCell ref="AK18:AL19"/>
    <mergeCell ref="BW17:BX17"/>
    <mergeCell ref="M18:N19"/>
    <mergeCell ref="P18:Q18"/>
    <mergeCell ref="R18:S18"/>
    <mergeCell ref="T18:U18"/>
    <mergeCell ref="W18:X19"/>
    <mergeCell ref="Y18:Z19"/>
    <mergeCell ref="AB18:AC18"/>
    <mergeCell ref="AD18:AE18"/>
    <mergeCell ref="BB17:BC17"/>
    <mergeCell ref="BD17:BE17"/>
    <mergeCell ref="BF17:BF19"/>
    <mergeCell ref="BG17:BH17"/>
    <mergeCell ref="BI17:BJ17"/>
    <mergeCell ref="BK17:BK19"/>
    <mergeCell ref="BB18:BC18"/>
    <mergeCell ref="BD18:BE18"/>
    <mergeCell ref="BG18:BH19"/>
    <mergeCell ref="BI18:BJ19"/>
    <mergeCell ref="AR17:AS17"/>
    <mergeCell ref="AT17:AT19"/>
    <mergeCell ref="AU17:AV17"/>
    <mergeCell ref="AW17:AX17"/>
    <mergeCell ref="BL18:BM18"/>
    <mergeCell ref="AW16:BA16"/>
    <mergeCell ref="BB16:BH16"/>
    <mergeCell ref="BI16:BM16"/>
    <mergeCell ref="BN16:BT16"/>
    <mergeCell ref="M17:N17"/>
    <mergeCell ref="O17:O19"/>
    <mergeCell ref="P17:Q17"/>
    <mergeCell ref="R17:S17"/>
    <mergeCell ref="T17:U17"/>
    <mergeCell ref="V17:V19"/>
    <mergeCell ref="AN18:AO18"/>
    <mergeCell ref="AP18:AQ18"/>
    <mergeCell ref="W17:X17"/>
    <mergeCell ref="Y17:Z17"/>
    <mergeCell ref="AA17:AA19"/>
    <mergeCell ref="AB17:AC17"/>
    <mergeCell ref="AD17:AE17"/>
    <mergeCell ref="AF17:AG17"/>
    <mergeCell ref="AF18:AG18"/>
    <mergeCell ref="BS17:BT17"/>
    <mergeCell ref="BN18:BO18"/>
    <mergeCell ref="BP18:BQ18"/>
    <mergeCell ref="BS18:BT19"/>
    <mergeCell ref="P19:Q19"/>
    <mergeCell ref="CA15:CD19"/>
    <mergeCell ref="CE15:CJ19"/>
    <mergeCell ref="CK15:CN19"/>
    <mergeCell ref="A16:L19"/>
    <mergeCell ref="M16:Q16"/>
    <mergeCell ref="R16:X16"/>
    <mergeCell ref="Y16:AC16"/>
    <mergeCell ref="AD16:AJ16"/>
    <mergeCell ref="AK16:AO16"/>
    <mergeCell ref="AP16:AV16"/>
    <mergeCell ref="BI15:BJ15"/>
    <mergeCell ref="BK15:BO15"/>
    <mergeCell ref="BP15:BQ15"/>
    <mergeCell ref="BR15:BT15"/>
    <mergeCell ref="BU15:BV19"/>
    <mergeCell ref="BY15:BZ19"/>
    <mergeCell ref="BL17:BM17"/>
    <mergeCell ref="BN17:BO17"/>
    <mergeCell ref="BP17:BQ17"/>
    <mergeCell ref="BR17:BR19"/>
    <mergeCell ref="AR15:AS15"/>
    <mergeCell ref="AT15:AV15"/>
    <mergeCell ref="AW15:AX15"/>
    <mergeCell ref="AY15:BC15"/>
    <mergeCell ref="A15:L15"/>
    <mergeCell ref="M15:N15"/>
    <mergeCell ref="O15:S15"/>
    <mergeCell ref="T15:U15"/>
    <mergeCell ref="V15:X15"/>
    <mergeCell ref="BP13:BQ13"/>
    <mergeCell ref="M13:N14"/>
    <mergeCell ref="A11:L14"/>
    <mergeCell ref="BD15:BE15"/>
    <mergeCell ref="BF15:BH15"/>
    <mergeCell ref="Y15:Z15"/>
    <mergeCell ref="AA15:AE15"/>
    <mergeCell ref="AF15:AG15"/>
    <mergeCell ref="AH15:AJ15"/>
    <mergeCell ref="AK15:AL15"/>
    <mergeCell ref="AM15:AQ15"/>
    <mergeCell ref="BB14:BC14"/>
    <mergeCell ref="BD14:BE14"/>
    <mergeCell ref="P14:Q14"/>
    <mergeCell ref="R14:S14"/>
    <mergeCell ref="T14:U14"/>
    <mergeCell ref="AB14:AC14"/>
    <mergeCell ref="AD14:AE14"/>
    <mergeCell ref="AF14:AG14"/>
    <mergeCell ref="BL13:BM13"/>
    <mergeCell ref="BN13:BO13"/>
    <mergeCell ref="BL14:BM14"/>
    <mergeCell ref="BN14:BO14"/>
    <mergeCell ref="BP14:BQ14"/>
    <mergeCell ref="AN14:AO14"/>
    <mergeCell ref="AP14:AQ14"/>
    <mergeCell ref="AK13:AL14"/>
    <mergeCell ref="AN13:AO13"/>
    <mergeCell ref="AP13:AQ13"/>
    <mergeCell ref="AM12:AM14"/>
    <mergeCell ref="AN12:AO12"/>
    <mergeCell ref="AP12:AQ12"/>
    <mergeCell ref="AK12:AL12"/>
    <mergeCell ref="AW12:AX12"/>
    <mergeCell ref="AR13:AS13"/>
    <mergeCell ref="AU13:AV14"/>
    <mergeCell ref="AW13:AX14"/>
    <mergeCell ref="AR14:AS14"/>
    <mergeCell ref="AP11:AV11"/>
    <mergeCell ref="AW11:BA11"/>
    <mergeCell ref="BB11:BH11"/>
    <mergeCell ref="BI11:BM11"/>
    <mergeCell ref="AY12:AY14"/>
    <mergeCell ref="AZ12:BA12"/>
    <mergeCell ref="BB12:BC12"/>
    <mergeCell ref="BD12:BE12"/>
    <mergeCell ref="BF12:BF14"/>
    <mergeCell ref="AZ13:BA13"/>
    <mergeCell ref="BB13:BC13"/>
    <mergeCell ref="BD13:BE13"/>
    <mergeCell ref="AZ14:BA14"/>
    <mergeCell ref="BG12:BH12"/>
    <mergeCell ref="BI12:BJ12"/>
    <mergeCell ref="BK12:BK14"/>
    <mergeCell ref="BL12:BM12"/>
    <mergeCell ref="BG13:BH14"/>
    <mergeCell ref="BI13:BJ14"/>
    <mergeCell ref="AK11:AO11"/>
    <mergeCell ref="V12:V14"/>
    <mergeCell ref="W12:X12"/>
    <mergeCell ref="Y12:Z12"/>
    <mergeCell ref="AA12:AA14"/>
    <mergeCell ref="AR12:AS12"/>
    <mergeCell ref="AT12:AT14"/>
    <mergeCell ref="AU12:AV12"/>
    <mergeCell ref="AB12:AC12"/>
    <mergeCell ref="AD12:AE12"/>
    <mergeCell ref="W13:X14"/>
    <mergeCell ref="Y13:Z14"/>
    <mergeCell ref="AF12:AG12"/>
    <mergeCell ref="AH12:AH14"/>
    <mergeCell ref="AI12:AJ12"/>
    <mergeCell ref="AB13:AC13"/>
    <mergeCell ref="AD13:AE13"/>
    <mergeCell ref="AF13:AG13"/>
    <mergeCell ref="AI13:AJ14"/>
    <mergeCell ref="M12:N12"/>
    <mergeCell ref="O12:O14"/>
    <mergeCell ref="P12:Q12"/>
    <mergeCell ref="R12:S12"/>
    <mergeCell ref="T12:U12"/>
    <mergeCell ref="M11:Q11"/>
    <mergeCell ref="R11:X11"/>
    <mergeCell ref="Y11:AC11"/>
    <mergeCell ref="AD11:AJ11"/>
    <mergeCell ref="P13:Q13"/>
    <mergeCell ref="R13:S13"/>
    <mergeCell ref="T13:U13"/>
    <mergeCell ref="BR10:BT10"/>
    <mergeCell ref="BU10:BV14"/>
    <mergeCell ref="BY10:BZ14"/>
    <mergeCell ref="CA10:CD14"/>
    <mergeCell ref="CE10:CJ14"/>
    <mergeCell ref="CK10:CN14"/>
    <mergeCell ref="BR12:BR14"/>
    <mergeCell ref="BS12:BT12"/>
    <mergeCell ref="BW12:BX12"/>
    <mergeCell ref="BS13:BT14"/>
    <mergeCell ref="BN11:BT11"/>
    <mergeCell ref="BN12:BO12"/>
    <mergeCell ref="BP12:BQ12"/>
    <mergeCell ref="AY10:BC10"/>
    <mergeCell ref="BD10:BE10"/>
    <mergeCell ref="BF10:BH10"/>
    <mergeCell ref="BI10:BJ10"/>
    <mergeCell ref="BK10:BO10"/>
    <mergeCell ref="BP10:BQ10"/>
    <mergeCell ref="AH10:AJ10"/>
    <mergeCell ref="AK10:AL10"/>
    <mergeCell ref="AM10:AQ10"/>
    <mergeCell ref="AR10:AS10"/>
    <mergeCell ref="AT10:AV10"/>
    <mergeCell ref="AW10:AX10"/>
    <mergeCell ref="A10:L10"/>
    <mergeCell ref="M10:N10"/>
    <mergeCell ref="O10:S10"/>
    <mergeCell ref="T10:U10"/>
    <mergeCell ref="V10:X10"/>
    <mergeCell ref="Y10:Z10"/>
    <mergeCell ref="AA10:AE10"/>
    <mergeCell ref="AF10:AG10"/>
    <mergeCell ref="AP9:AQ9"/>
    <mergeCell ref="A6:L9"/>
    <mergeCell ref="Y7:Z7"/>
    <mergeCell ref="AF7:AG7"/>
    <mergeCell ref="AH7:AH9"/>
    <mergeCell ref="M7:N7"/>
    <mergeCell ref="O7:O9"/>
    <mergeCell ref="P7:Q7"/>
    <mergeCell ref="R7:S7"/>
    <mergeCell ref="T7:U7"/>
    <mergeCell ref="V7:V9"/>
    <mergeCell ref="W7:X7"/>
    <mergeCell ref="AN9:AO9"/>
    <mergeCell ref="AR8:AS8"/>
    <mergeCell ref="AU8:AV9"/>
    <mergeCell ref="AW8:AX9"/>
    <mergeCell ref="AZ8:BA8"/>
    <mergeCell ref="BB8:BC8"/>
    <mergeCell ref="BD8:BE8"/>
    <mergeCell ref="BN9:BO9"/>
    <mergeCell ref="BP9:BQ9"/>
    <mergeCell ref="AR9:AS9"/>
    <mergeCell ref="AZ9:BA9"/>
    <mergeCell ref="BB9:BC9"/>
    <mergeCell ref="BD9:BE9"/>
    <mergeCell ref="BL9:BM9"/>
    <mergeCell ref="M8:N9"/>
    <mergeCell ref="P8:Q8"/>
    <mergeCell ref="R8:S8"/>
    <mergeCell ref="T8:U8"/>
    <mergeCell ref="W8:X9"/>
    <mergeCell ref="Y8:Z9"/>
    <mergeCell ref="AB8:AC8"/>
    <mergeCell ref="AD8:AE8"/>
    <mergeCell ref="AF8:AG8"/>
    <mergeCell ref="P9:Q9"/>
    <mergeCell ref="R9:S9"/>
    <mergeCell ref="T9:U9"/>
    <mergeCell ref="AB9:AC9"/>
    <mergeCell ref="AD9:AE9"/>
    <mergeCell ref="AF9:AG9"/>
    <mergeCell ref="AA7:AA9"/>
    <mergeCell ref="AB7:AC7"/>
    <mergeCell ref="AD7:AE7"/>
    <mergeCell ref="AP7:AQ7"/>
    <mergeCell ref="AR7:AS7"/>
    <mergeCell ref="AI8:AJ9"/>
    <mergeCell ref="AK8:AL9"/>
    <mergeCell ref="AN8:AO8"/>
    <mergeCell ref="AP8:AQ8"/>
    <mergeCell ref="BN8:BO8"/>
    <mergeCell ref="BP8:BQ8"/>
    <mergeCell ref="BW7:BX7"/>
    <mergeCell ref="BD7:BE7"/>
    <mergeCell ref="BF7:BF9"/>
    <mergeCell ref="BG7:BH7"/>
    <mergeCell ref="BI7:BJ7"/>
    <mergeCell ref="BK7:BK9"/>
    <mergeCell ref="BL7:BM7"/>
    <mergeCell ref="BG8:BH9"/>
    <mergeCell ref="BI8:BJ9"/>
    <mergeCell ref="BL8:BM8"/>
    <mergeCell ref="AT7:AT9"/>
    <mergeCell ref="AU7:AV7"/>
    <mergeCell ref="AW7:AX7"/>
    <mergeCell ref="AY7:AY9"/>
    <mergeCell ref="AZ7:BA7"/>
    <mergeCell ref="BS8:BT9"/>
    <mergeCell ref="CK5:CN9"/>
    <mergeCell ref="M6:Q6"/>
    <mergeCell ref="R6:X6"/>
    <mergeCell ref="Y6:AC6"/>
    <mergeCell ref="AD6:AJ6"/>
    <mergeCell ref="AK6:AO6"/>
    <mergeCell ref="AP6:AV6"/>
    <mergeCell ref="AW6:BA6"/>
    <mergeCell ref="BK5:BO5"/>
    <mergeCell ref="BP5:BQ5"/>
    <mergeCell ref="BR5:BT5"/>
    <mergeCell ref="BU5:BV9"/>
    <mergeCell ref="BY5:BZ9"/>
    <mergeCell ref="CA5:CD9"/>
    <mergeCell ref="BN7:BO7"/>
    <mergeCell ref="BP7:BQ7"/>
    <mergeCell ref="BB6:BH6"/>
    <mergeCell ref="BI6:BM6"/>
    <mergeCell ref="BN6:BT6"/>
    <mergeCell ref="BR7:BR9"/>
    <mergeCell ref="BS7:BT7"/>
    <mergeCell ref="BB7:BC7"/>
    <mergeCell ref="AI7:AJ7"/>
    <mergeCell ref="AK7:AL7"/>
    <mergeCell ref="A5:L5"/>
    <mergeCell ref="M5:N5"/>
    <mergeCell ref="O5:S5"/>
    <mergeCell ref="T5:U5"/>
    <mergeCell ref="V5:X5"/>
    <mergeCell ref="Y5:Z5"/>
    <mergeCell ref="BU2:BZ4"/>
    <mergeCell ref="CA2:CD4"/>
    <mergeCell ref="CE2:CJ4"/>
    <mergeCell ref="AT5:AV5"/>
    <mergeCell ref="AW5:AX5"/>
    <mergeCell ref="AY5:BC5"/>
    <mergeCell ref="BD5:BE5"/>
    <mergeCell ref="BF5:BH5"/>
    <mergeCell ref="BI5:BJ5"/>
    <mergeCell ref="AA5:AE5"/>
    <mergeCell ref="AF5:AG5"/>
    <mergeCell ref="AH5:AJ5"/>
    <mergeCell ref="AK5:AL5"/>
    <mergeCell ref="AM5:AQ5"/>
    <mergeCell ref="AR5:AS5"/>
    <mergeCell ref="CE5:CJ9"/>
    <mergeCell ref="AM7:AM9"/>
    <mergeCell ref="AN7:AO7"/>
    <mergeCell ref="CK2:CN4"/>
    <mergeCell ref="M3:X4"/>
    <mergeCell ref="Y3:AJ4"/>
    <mergeCell ref="AK3:AV4"/>
    <mergeCell ref="AW3:BH4"/>
    <mergeCell ref="BI3:BT4"/>
    <mergeCell ref="A2:L4"/>
    <mergeCell ref="M2:X2"/>
    <mergeCell ref="Y2:AJ2"/>
    <mergeCell ref="AK2:AV2"/>
    <mergeCell ref="AW2:BH2"/>
    <mergeCell ref="BI2:BT2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34"/>
  <sheetViews>
    <sheetView zoomScale="90" zoomScaleNormal="90" workbookViewId="0">
      <selection activeCell="DA2" sqref="DA2:DG4"/>
    </sheetView>
  </sheetViews>
  <sheetFormatPr defaultColWidth="8.875" defaultRowHeight="13.5"/>
  <cols>
    <col min="1" max="104" width="1.875" customWidth="1"/>
    <col min="105" max="118" width="3.625" customWidth="1"/>
    <col min="119" max="119" width="3.125" customWidth="1"/>
  </cols>
  <sheetData>
    <row r="1" spans="1:11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111" ht="13.5" customHeight="1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  <c r="M2" s="57" t="s">
        <v>1</v>
      </c>
      <c r="N2" s="58"/>
      <c r="O2" s="58"/>
      <c r="P2" s="58"/>
      <c r="Q2" s="58"/>
      <c r="R2" s="58"/>
      <c r="S2" s="58"/>
      <c r="T2" s="58"/>
      <c r="U2" s="58"/>
      <c r="V2" s="58"/>
      <c r="W2" s="58"/>
      <c r="X2" s="59"/>
      <c r="Y2" s="60" t="s">
        <v>2</v>
      </c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2"/>
      <c r="AK2" s="60" t="s">
        <v>3</v>
      </c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2"/>
      <c r="AW2" s="60" t="s">
        <v>4</v>
      </c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2"/>
      <c r="BI2" s="60" t="s">
        <v>5</v>
      </c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2"/>
      <c r="BU2" s="60" t="s">
        <v>5</v>
      </c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2"/>
      <c r="CG2" s="33" t="s">
        <v>6</v>
      </c>
      <c r="CH2" s="34"/>
      <c r="CI2" s="34"/>
      <c r="CJ2" s="34"/>
      <c r="CK2" s="34"/>
      <c r="CL2" s="35"/>
      <c r="CM2" s="33" t="s">
        <v>7</v>
      </c>
      <c r="CN2" s="34"/>
      <c r="CO2" s="34"/>
      <c r="CP2" s="35"/>
      <c r="CQ2" s="33" t="s">
        <v>8</v>
      </c>
      <c r="CR2" s="34"/>
      <c r="CS2" s="34"/>
      <c r="CT2" s="34"/>
      <c r="CU2" s="34"/>
      <c r="CV2" s="35"/>
      <c r="CW2" s="33" t="s">
        <v>9</v>
      </c>
      <c r="CX2" s="34"/>
      <c r="CY2" s="34"/>
      <c r="CZ2" s="35"/>
      <c r="DA2" s="175" t="s">
        <v>42</v>
      </c>
      <c r="DB2" s="175"/>
      <c r="DC2" s="175"/>
      <c r="DD2" s="175"/>
      <c r="DE2" s="175"/>
      <c r="DF2" s="175"/>
      <c r="DG2" s="175"/>
    </row>
    <row r="3" spans="1:111" ht="13.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  <c r="M3" s="42" t="str">
        <f>IF(A6="","",A6)</f>
        <v>パンプキン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4"/>
      <c r="Y3" s="42" t="str">
        <f>IF(A11="","",A11)</f>
        <v>トロピカルMG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4"/>
      <c r="AK3" s="42" t="str">
        <f>IF(A16="","",A16)</f>
        <v>わいわいフレンズ</v>
      </c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4"/>
      <c r="AW3" s="42" t="str">
        <f>IF(A21="","",A21)</f>
        <v>ブレイクタイム</v>
      </c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4"/>
      <c r="BI3" s="42" t="str">
        <f>IF(A26="","",A26)</f>
        <v>ザ・ニンジャ</v>
      </c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4"/>
      <c r="BU3" s="42" t="str">
        <f>IF(A31="","",A31)</f>
        <v>zero</v>
      </c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4"/>
      <c r="CG3" s="36"/>
      <c r="CH3" s="37"/>
      <c r="CI3" s="37"/>
      <c r="CJ3" s="37"/>
      <c r="CK3" s="37"/>
      <c r="CL3" s="38"/>
      <c r="CM3" s="36"/>
      <c r="CN3" s="37"/>
      <c r="CO3" s="37"/>
      <c r="CP3" s="38"/>
      <c r="CQ3" s="36"/>
      <c r="CR3" s="37"/>
      <c r="CS3" s="37"/>
      <c r="CT3" s="37"/>
      <c r="CU3" s="72"/>
      <c r="CV3" s="38"/>
      <c r="CW3" s="36"/>
      <c r="CX3" s="37"/>
      <c r="CY3" s="37"/>
      <c r="CZ3" s="38"/>
      <c r="DA3" s="175"/>
      <c r="DB3" s="175"/>
      <c r="DC3" s="175"/>
      <c r="DD3" s="175"/>
      <c r="DE3" s="175"/>
      <c r="DF3" s="175"/>
      <c r="DG3" s="175"/>
    </row>
    <row r="4" spans="1:111" ht="13.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  <c r="M4" s="45"/>
      <c r="N4" s="46"/>
      <c r="O4" s="46"/>
      <c r="P4" s="46"/>
      <c r="Q4" s="46"/>
      <c r="R4" s="46"/>
      <c r="S4" s="46"/>
      <c r="T4" s="46"/>
      <c r="U4" s="46"/>
      <c r="V4" s="46"/>
      <c r="W4" s="46"/>
      <c r="X4" s="47"/>
      <c r="Y4" s="45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7"/>
      <c r="AK4" s="45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7"/>
      <c r="AW4" s="45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7"/>
      <c r="BI4" s="45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7"/>
      <c r="BU4" s="45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7"/>
      <c r="CG4" s="39"/>
      <c r="CH4" s="40"/>
      <c r="CI4" s="40"/>
      <c r="CJ4" s="40"/>
      <c r="CK4" s="40"/>
      <c r="CL4" s="41"/>
      <c r="CM4" s="39"/>
      <c r="CN4" s="40"/>
      <c r="CO4" s="40"/>
      <c r="CP4" s="41"/>
      <c r="CQ4" s="39"/>
      <c r="CR4" s="40"/>
      <c r="CS4" s="40"/>
      <c r="CT4" s="40"/>
      <c r="CU4" s="40"/>
      <c r="CV4" s="41"/>
      <c r="CW4" s="39"/>
      <c r="CX4" s="40"/>
      <c r="CY4" s="40"/>
      <c r="CZ4" s="41"/>
      <c r="DA4" s="175"/>
      <c r="DB4" s="175"/>
      <c r="DC4" s="175"/>
      <c r="DD4" s="175"/>
      <c r="DE4" s="175"/>
      <c r="DF4" s="175"/>
      <c r="DG4" s="175"/>
    </row>
    <row r="5" spans="1:111" ht="13.5" customHeight="1">
      <c r="A5" s="63" t="s">
        <v>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5"/>
      <c r="M5" s="66"/>
      <c r="N5" s="67"/>
      <c r="O5" s="68"/>
      <c r="P5" s="68"/>
      <c r="Q5" s="68"/>
      <c r="R5" s="68"/>
      <c r="S5" s="68"/>
      <c r="T5" s="67"/>
      <c r="U5" s="67"/>
      <c r="V5" s="67"/>
      <c r="W5" s="67"/>
      <c r="X5" s="69"/>
      <c r="Y5" s="70"/>
      <c r="Z5" s="71"/>
      <c r="AA5" s="75" t="s">
        <v>10</v>
      </c>
      <c r="AB5" s="75"/>
      <c r="AC5" s="75"/>
      <c r="AD5" s="75"/>
      <c r="AE5" s="75"/>
      <c r="AF5" s="71">
        <v>1</v>
      </c>
      <c r="AG5" s="71"/>
      <c r="AH5" s="73" t="s">
        <v>11</v>
      </c>
      <c r="AI5" s="73"/>
      <c r="AJ5" s="74"/>
      <c r="AK5" s="70"/>
      <c r="AL5" s="71"/>
      <c r="AM5" s="75" t="s">
        <v>10</v>
      </c>
      <c r="AN5" s="75"/>
      <c r="AO5" s="75"/>
      <c r="AP5" s="75"/>
      <c r="AQ5" s="75"/>
      <c r="AR5" s="71">
        <v>3</v>
      </c>
      <c r="AS5" s="71"/>
      <c r="AT5" s="73" t="s">
        <v>11</v>
      </c>
      <c r="AU5" s="73"/>
      <c r="AV5" s="74"/>
      <c r="AW5" s="70"/>
      <c r="AX5" s="71"/>
      <c r="AY5" s="75" t="s">
        <v>10</v>
      </c>
      <c r="AZ5" s="75"/>
      <c r="BA5" s="75"/>
      <c r="BB5" s="75"/>
      <c r="BC5" s="75"/>
      <c r="BD5" s="71">
        <v>7</v>
      </c>
      <c r="BE5" s="71"/>
      <c r="BF5" s="73" t="s">
        <v>11</v>
      </c>
      <c r="BG5" s="73"/>
      <c r="BH5" s="74"/>
      <c r="BI5" s="70"/>
      <c r="BJ5" s="71"/>
      <c r="BK5" s="75" t="s">
        <v>10</v>
      </c>
      <c r="BL5" s="75"/>
      <c r="BM5" s="75"/>
      <c r="BN5" s="75"/>
      <c r="BO5" s="75"/>
      <c r="BP5" s="71">
        <v>4</v>
      </c>
      <c r="BQ5" s="71"/>
      <c r="BR5" s="73" t="s">
        <v>11</v>
      </c>
      <c r="BS5" s="73"/>
      <c r="BT5" s="74"/>
      <c r="BU5" s="70"/>
      <c r="BV5" s="71"/>
      <c r="BW5" s="75" t="s">
        <v>10</v>
      </c>
      <c r="BX5" s="75"/>
      <c r="BY5" s="75"/>
      <c r="BZ5" s="75"/>
      <c r="CA5" s="75"/>
      <c r="CB5" s="71">
        <v>6</v>
      </c>
      <c r="CC5" s="71"/>
      <c r="CD5" s="73" t="s">
        <v>11</v>
      </c>
      <c r="CE5" s="73"/>
      <c r="CF5" s="74"/>
      <c r="CG5" s="102">
        <f>IF(M8=2,1,0)+IF(Y8=2,1,0)+IF(AK8=2,1,0)+IF(AW8=2,1,0)+IF(BI8=2,1,0)+IF(BU8=2,1,0)</f>
        <v>0</v>
      </c>
      <c r="CH5" s="103"/>
      <c r="CI5" s="2"/>
      <c r="CJ5" s="2"/>
      <c r="CK5" s="103">
        <f>IF(W8=2,1,0)+IF(AI8=2,1,0)+IF(AU8=2,1,0)+IF(BG8=2,1,0)+IF(BS8=2,1,0)+IF(CE8=2,1,0)</f>
        <v>5</v>
      </c>
      <c r="CL5" s="108"/>
      <c r="CM5" s="111">
        <f>IF((W8+AI8+AU8+BG8+BS8+CE8)=0,"10/0",(M8+Y8+AK8+AW8+BI8+BU8)/(W8+AI8+AU8+BG8+BS8+CE8))</f>
        <v>0.2</v>
      </c>
      <c r="CN5" s="112"/>
      <c r="CO5" s="112"/>
      <c r="CP5" s="113"/>
      <c r="CQ5" s="76">
        <f>(P7+P8+P9+AB7+AB8+AB9+AN7+AN8+AN9+AZ7+AZ8+AZ9+BL7+BL8+BL9+BX7+BX8+BX9)/(T7+T8+T9+AF7+AF8+AF9+AR7+AR8+AR9+BD7+BD8+BD9+BP7+BP8+BP9+CB7+CB8+CB9)</f>
        <v>0.68208092485549132</v>
      </c>
      <c r="CR5" s="77"/>
      <c r="CS5" s="77"/>
      <c r="CT5" s="77"/>
      <c r="CU5" s="77"/>
      <c r="CV5" s="78"/>
      <c r="CW5" s="85">
        <v>6</v>
      </c>
      <c r="CX5" s="86"/>
      <c r="CY5" s="86"/>
      <c r="CZ5" s="87"/>
      <c r="DA5" s="175"/>
      <c r="DB5" s="175"/>
      <c r="DC5" s="175"/>
      <c r="DD5" s="175"/>
      <c r="DE5" s="175"/>
      <c r="DF5" s="175"/>
      <c r="DG5" s="175"/>
    </row>
    <row r="6" spans="1:111" ht="13.5" customHeight="1">
      <c r="A6" s="153" t="s">
        <v>28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5"/>
      <c r="M6" s="94"/>
      <c r="N6" s="95"/>
      <c r="O6" s="95"/>
      <c r="P6" s="95"/>
      <c r="Q6" s="95"/>
      <c r="R6" s="96"/>
      <c r="S6" s="96"/>
      <c r="T6" s="96"/>
      <c r="U6" s="96"/>
      <c r="V6" s="96"/>
      <c r="W6" s="96"/>
      <c r="X6" s="97"/>
      <c r="Y6" s="98" t="s">
        <v>12</v>
      </c>
      <c r="Z6" s="99"/>
      <c r="AA6" s="99"/>
      <c r="AB6" s="99"/>
      <c r="AC6" s="99"/>
      <c r="AD6" s="100"/>
      <c r="AE6" s="100"/>
      <c r="AF6" s="100"/>
      <c r="AG6" s="100"/>
      <c r="AH6" s="100"/>
      <c r="AI6" s="100"/>
      <c r="AJ6" s="101"/>
      <c r="AK6" s="98" t="s">
        <v>12</v>
      </c>
      <c r="AL6" s="99"/>
      <c r="AM6" s="99"/>
      <c r="AN6" s="99"/>
      <c r="AO6" s="99"/>
      <c r="AP6" s="100"/>
      <c r="AQ6" s="100"/>
      <c r="AR6" s="100"/>
      <c r="AS6" s="100"/>
      <c r="AT6" s="100"/>
      <c r="AU6" s="100"/>
      <c r="AV6" s="101"/>
      <c r="AW6" s="98" t="s">
        <v>12</v>
      </c>
      <c r="AX6" s="99"/>
      <c r="AY6" s="99"/>
      <c r="AZ6" s="99"/>
      <c r="BA6" s="99"/>
      <c r="BB6" s="100"/>
      <c r="BC6" s="100"/>
      <c r="BD6" s="100"/>
      <c r="BE6" s="100"/>
      <c r="BF6" s="100"/>
      <c r="BG6" s="100"/>
      <c r="BH6" s="101"/>
      <c r="BI6" s="98" t="s">
        <v>12</v>
      </c>
      <c r="BJ6" s="99"/>
      <c r="BK6" s="99"/>
      <c r="BL6" s="99"/>
      <c r="BM6" s="99"/>
      <c r="BN6" s="100"/>
      <c r="BO6" s="100"/>
      <c r="BP6" s="100"/>
      <c r="BQ6" s="100"/>
      <c r="BR6" s="100"/>
      <c r="BS6" s="100"/>
      <c r="BT6" s="101"/>
      <c r="BU6" s="98" t="s">
        <v>12</v>
      </c>
      <c r="BV6" s="99"/>
      <c r="BW6" s="99"/>
      <c r="BX6" s="99"/>
      <c r="BY6" s="99"/>
      <c r="BZ6" s="100"/>
      <c r="CA6" s="100"/>
      <c r="CB6" s="100"/>
      <c r="CC6" s="100"/>
      <c r="CD6" s="100"/>
      <c r="CE6" s="100"/>
      <c r="CF6" s="101"/>
      <c r="CG6" s="104"/>
      <c r="CH6" s="177"/>
      <c r="CI6" s="3"/>
      <c r="CJ6" s="3"/>
      <c r="CK6" s="177"/>
      <c r="CL6" s="109"/>
      <c r="CM6" s="114"/>
      <c r="CN6" s="176"/>
      <c r="CO6" s="176"/>
      <c r="CP6" s="116"/>
      <c r="CQ6" s="79"/>
      <c r="CR6" s="80"/>
      <c r="CS6" s="80"/>
      <c r="CT6" s="80"/>
      <c r="CU6" s="80"/>
      <c r="CV6" s="81"/>
      <c r="CW6" s="88"/>
      <c r="CX6" s="89"/>
      <c r="CY6" s="89"/>
      <c r="CZ6" s="90"/>
      <c r="DA6" s="175"/>
      <c r="DB6" s="175"/>
      <c r="DC6" s="175"/>
      <c r="DD6" s="175"/>
      <c r="DE6" s="175"/>
      <c r="DF6" s="175"/>
      <c r="DG6" s="175"/>
    </row>
    <row r="7" spans="1:111" ht="13.5" customHeight="1">
      <c r="A7" s="156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5"/>
      <c r="M7" s="160"/>
      <c r="N7" s="142"/>
      <c r="O7" s="161"/>
      <c r="P7" s="141"/>
      <c r="Q7" s="141"/>
      <c r="R7" s="142"/>
      <c r="S7" s="142"/>
      <c r="T7" s="142"/>
      <c r="U7" s="142"/>
      <c r="V7" s="161"/>
      <c r="W7" s="141"/>
      <c r="X7" s="163"/>
      <c r="Y7" s="126" t="str">
        <f>IF(Y8=2,"○",IF(AI8=2,"●",""))</f>
        <v>●</v>
      </c>
      <c r="Z7" s="120"/>
      <c r="AA7" s="122" t="s">
        <v>13</v>
      </c>
      <c r="AB7" s="127">
        <v>15</v>
      </c>
      <c r="AC7" s="127"/>
      <c r="AD7" s="120" t="s">
        <v>14</v>
      </c>
      <c r="AE7" s="120"/>
      <c r="AF7" s="121">
        <v>11</v>
      </c>
      <c r="AG7" s="121"/>
      <c r="AH7" s="122" t="s">
        <v>15</v>
      </c>
      <c r="AI7" s="124"/>
      <c r="AJ7" s="125"/>
      <c r="AK7" s="126" t="str">
        <f>IF(AK8=2,"○",IF(AU8=2,"●",""))</f>
        <v>●</v>
      </c>
      <c r="AL7" s="120"/>
      <c r="AM7" s="122" t="s">
        <v>13</v>
      </c>
      <c r="AN7" s="127">
        <v>6</v>
      </c>
      <c r="AO7" s="127"/>
      <c r="AP7" s="120" t="s">
        <v>14</v>
      </c>
      <c r="AQ7" s="120"/>
      <c r="AR7" s="121">
        <v>15</v>
      </c>
      <c r="AS7" s="121"/>
      <c r="AT7" s="122" t="s">
        <v>15</v>
      </c>
      <c r="AU7" s="124"/>
      <c r="AV7" s="125"/>
      <c r="AW7" s="126" t="str">
        <f>IF(AW8=2,"○",IF(BG8=2,"●",""))</f>
        <v>●</v>
      </c>
      <c r="AX7" s="120"/>
      <c r="AY7" s="122" t="s">
        <v>13</v>
      </c>
      <c r="AZ7" s="127">
        <v>6</v>
      </c>
      <c r="BA7" s="127"/>
      <c r="BB7" s="120" t="s">
        <v>14</v>
      </c>
      <c r="BC7" s="120"/>
      <c r="BD7" s="121">
        <v>15</v>
      </c>
      <c r="BE7" s="121"/>
      <c r="BF7" s="122" t="s">
        <v>15</v>
      </c>
      <c r="BG7" s="124"/>
      <c r="BH7" s="125"/>
      <c r="BI7" s="126" t="str">
        <f>IF(BI8=2,"○",IF(BS8=2,"●",""))</f>
        <v>●</v>
      </c>
      <c r="BJ7" s="120"/>
      <c r="BK7" s="122" t="s">
        <v>13</v>
      </c>
      <c r="BL7" s="127">
        <v>10</v>
      </c>
      <c r="BM7" s="127"/>
      <c r="BN7" s="120" t="s">
        <v>14</v>
      </c>
      <c r="BO7" s="120"/>
      <c r="BP7" s="121">
        <v>15</v>
      </c>
      <c r="BQ7" s="121"/>
      <c r="BR7" s="122" t="s">
        <v>15</v>
      </c>
      <c r="BS7" s="124"/>
      <c r="BT7" s="125"/>
      <c r="BU7" s="126" t="str">
        <f>IF(BU8=2,"○",IF(CE8=2,"●",""))</f>
        <v>●</v>
      </c>
      <c r="BV7" s="120"/>
      <c r="BW7" s="122" t="s">
        <v>13</v>
      </c>
      <c r="BX7" s="127">
        <v>10</v>
      </c>
      <c r="BY7" s="127"/>
      <c r="BZ7" s="120" t="s">
        <v>14</v>
      </c>
      <c r="CA7" s="120"/>
      <c r="CB7" s="121">
        <v>15</v>
      </c>
      <c r="CC7" s="121"/>
      <c r="CD7" s="122" t="s">
        <v>15</v>
      </c>
      <c r="CE7" s="124"/>
      <c r="CF7" s="125"/>
      <c r="CG7" s="104"/>
      <c r="CH7" s="177"/>
      <c r="CI7" s="120" t="s">
        <v>14</v>
      </c>
      <c r="CJ7" s="120"/>
      <c r="CK7" s="177"/>
      <c r="CL7" s="109"/>
      <c r="CM7" s="114"/>
      <c r="CN7" s="176"/>
      <c r="CO7" s="176"/>
      <c r="CP7" s="116"/>
      <c r="CQ7" s="79"/>
      <c r="CR7" s="80"/>
      <c r="CS7" s="80"/>
      <c r="CT7" s="80"/>
      <c r="CU7" s="80"/>
      <c r="CV7" s="81"/>
      <c r="CW7" s="88"/>
      <c r="CX7" s="89"/>
      <c r="CY7" s="89"/>
      <c r="CZ7" s="90"/>
      <c r="DA7" s="175"/>
      <c r="DB7" s="175"/>
      <c r="DC7" s="175"/>
      <c r="DD7" s="175"/>
      <c r="DE7" s="175"/>
      <c r="DF7" s="175"/>
      <c r="DG7" s="175"/>
    </row>
    <row r="8" spans="1:111" ht="13.5" customHeight="1">
      <c r="A8" s="156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5"/>
      <c r="M8" s="137"/>
      <c r="N8" s="138"/>
      <c r="O8" s="161"/>
      <c r="P8" s="141"/>
      <c r="Q8" s="141"/>
      <c r="R8" s="142"/>
      <c r="S8" s="142"/>
      <c r="T8" s="142"/>
      <c r="U8" s="142"/>
      <c r="V8" s="161"/>
      <c r="W8" s="143"/>
      <c r="X8" s="144"/>
      <c r="Y8" s="132">
        <f>IF(AB7&gt;AF7,1,0)+IF(AB8&gt;AF8,1,0)+IF(AB9&gt;AF9,1,0)</f>
        <v>1</v>
      </c>
      <c r="Z8" s="133"/>
      <c r="AA8" s="122"/>
      <c r="AB8" s="127">
        <v>9</v>
      </c>
      <c r="AC8" s="127"/>
      <c r="AD8" s="120" t="s">
        <v>14</v>
      </c>
      <c r="AE8" s="120"/>
      <c r="AF8" s="121">
        <v>15</v>
      </c>
      <c r="AG8" s="121"/>
      <c r="AH8" s="122"/>
      <c r="AI8" s="128">
        <f>IF(AF7&gt;AB7,1,0)+IF(AF8&gt;AB8,1,0)+IF(AF9&gt;AB9,1,0)</f>
        <v>2</v>
      </c>
      <c r="AJ8" s="129"/>
      <c r="AK8" s="132">
        <f>IF(AN7&gt;AR7,1,0)+IF(AN8&gt;AR8,1,0)+IF(AN9&gt;AR9,1,0)</f>
        <v>0</v>
      </c>
      <c r="AL8" s="133"/>
      <c r="AM8" s="122"/>
      <c r="AN8" s="127">
        <v>11</v>
      </c>
      <c r="AO8" s="127"/>
      <c r="AP8" s="120" t="s">
        <v>14</v>
      </c>
      <c r="AQ8" s="120"/>
      <c r="AR8" s="121">
        <v>15</v>
      </c>
      <c r="AS8" s="121"/>
      <c r="AT8" s="122"/>
      <c r="AU8" s="128">
        <f>IF(AR7&gt;AN7,1,0)+IF(AR8&gt;AN8,1,0)+IF(AR9&gt;AN9,1,0)</f>
        <v>2</v>
      </c>
      <c r="AV8" s="129"/>
      <c r="AW8" s="132">
        <f>IF(AZ7&gt;BD7,1,0)+IF(AZ8&gt;BD8,1,0)+IF(AZ9&gt;BD9,1,0)</f>
        <v>0</v>
      </c>
      <c r="AX8" s="133"/>
      <c r="AY8" s="122"/>
      <c r="AZ8" s="127">
        <v>5</v>
      </c>
      <c r="BA8" s="127"/>
      <c r="BB8" s="120" t="s">
        <v>14</v>
      </c>
      <c r="BC8" s="120"/>
      <c r="BD8" s="121">
        <v>15</v>
      </c>
      <c r="BE8" s="121"/>
      <c r="BF8" s="122"/>
      <c r="BG8" s="128">
        <f>IF(BD7&gt;AZ7,1,0)+IF(BD8&gt;AZ8,1,0)+IF(BD9&gt;AZ9,1,0)</f>
        <v>2</v>
      </c>
      <c r="BH8" s="129"/>
      <c r="BI8" s="132">
        <f>IF(BL7&gt;BP7,1,0)+IF(BL8&gt;BP8,1,0)+IF(BL9&gt;BP9,1,0)</f>
        <v>0</v>
      </c>
      <c r="BJ8" s="133"/>
      <c r="BK8" s="122"/>
      <c r="BL8" s="127">
        <v>8</v>
      </c>
      <c r="BM8" s="127"/>
      <c r="BN8" s="120" t="s">
        <v>14</v>
      </c>
      <c r="BO8" s="120"/>
      <c r="BP8" s="121">
        <v>15</v>
      </c>
      <c r="BQ8" s="121"/>
      <c r="BR8" s="122"/>
      <c r="BS8" s="128">
        <f>IF(BP7&gt;BL7,1,0)+IF(BP8&gt;BL8,1,0)+IF(BP9&gt;BL9,1,0)</f>
        <v>2</v>
      </c>
      <c r="BT8" s="129"/>
      <c r="BU8" s="132">
        <f>IF(BX7&gt;CB7,1,0)+IF(BX8&gt;CB8,1,0)+IF(BX9&gt;CB9,1,0)</f>
        <v>1</v>
      </c>
      <c r="BV8" s="133"/>
      <c r="BW8" s="122"/>
      <c r="BX8" s="127">
        <v>15</v>
      </c>
      <c r="BY8" s="127"/>
      <c r="BZ8" s="120" t="s">
        <v>14</v>
      </c>
      <c r="CA8" s="120"/>
      <c r="CB8" s="121">
        <v>10</v>
      </c>
      <c r="CC8" s="121"/>
      <c r="CD8" s="122"/>
      <c r="CE8" s="128">
        <f>IF(CB7&gt;BX7,1,0)+IF(CB8&gt;BX8,1,0)+IF(CB9&gt;BX9,1,0)</f>
        <v>2</v>
      </c>
      <c r="CF8" s="129"/>
      <c r="CG8" s="104"/>
      <c r="CH8" s="177"/>
      <c r="CI8" s="3"/>
      <c r="CJ8" s="3"/>
      <c r="CK8" s="177"/>
      <c r="CL8" s="109"/>
      <c r="CM8" s="114"/>
      <c r="CN8" s="176"/>
      <c r="CO8" s="176"/>
      <c r="CP8" s="116"/>
      <c r="CQ8" s="79"/>
      <c r="CR8" s="80"/>
      <c r="CS8" s="80"/>
      <c r="CT8" s="80"/>
      <c r="CU8" s="80"/>
      <c r="CV8" s="81"/>
      <c r="CW8" s="88"/>
      <c r="CX8" s="89"/>
      <c r="CY8" s="89"/>
      <c r="CZ8" s="90"/>
      <c r="DA8" s="175"/>
      <c r="DB8" s="175"/>
      <c r="DC8" s="175"/>
      <c r="DD8" s="175"/>
      <c r="DE8" s="175"/>
      <c r="DF8" s="175"/>
      <c r="DG8" s="175"/>
    </row>
    <row r="9" spans="1:111" ht="13.5" customHeight="1">
      <c r="A9" s="157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9"/>
      <c r="M9" s="139"/>
      <c r="N9" s="140"/>
      <c r="O9" s="162"/>
      <c r="P9" s="147"/>
      <c r="Q9" s="147"/>
      <c r="R9" s="148"/>
      <c r="S9" s="148"/>
      <c r="T9" s="148"/>
      <c r="U9" s="148"/>
      <c r="V9" s="162"/>
      <c r="W9" s="145"/>
      <c r="X9" s="146"/>
      <c r="Y9" s="134"/>
      <c r="Z9" s="135"/>
      <c r="AA9" s="123"/>
      <c r="AB9" s="149">
        <v>15</v>
      </c>
      <c r="AC9" s="149"/>
      <c r="AD9" s="150" t="s">
        <v>14</v>
      </c>
      <c r="AE9" s="150"/>
      <c r="AF9" s="151">
        <v>17</v>
      </c>
      <c r="AG9" s="151"/>
      <c r="AH9" s="123"/>
      <c r="AI9" s="130"/>
      <c r="AJ9" s="131"/>
      <c r="AK9" s="134"/>
      <c r="AL9" s="135"/>
      <c r="AM9" s="123"/>
      <c r="AN9" s="149"/>
      <c r="AO9" s="149"/>
      <c r="AP9" s="150" t="s">
        <v>14</v>
      </c>
      <c r="AQ9" s="150"/>
      <c r="AR9" s="151"/>
      <c r="AS9" s="151"/>
      <c r="AT9" s="123"/>
      <c r="AU9" s="130"/>
      <c r="AV9" s="131"/>
      <c r="AW9" s="134"/>
      <c r="AX9" s="135"/>
      <c r="AY9" s="123"/>
      <c r="AZ9" s="149"/>
      <c r="BA9" s="149"/>
      <c r="BB9" s="150" t="s">
        <v>14</v>
      </c>
      <c r="BC9" s="150"/>
      <c r="BD9" s="151"/>
      <c r="BE9" s="151"/>
      <c r="BF9" s="123"/>
      <c r="BG9" s="130"/>
      <c r="BH9" s="131"/>
      <c r="BI9" s="134"/>
      <c r="BJ9" s="135"/>
      <c r="BK9" s="123"/>
      <c r="BL9" s="149"/>
      <c r="BM9" s="149"/>
      <c r="BN9" s="150" t="s">
        <v>14</v>
      </c>
      <c r="BO9" s="150"/>
      <c r="BP9" s="151"/>
      <c r="BQ9" s="151"/>
      <c r="BR9" s="123"/>
      <c r="BS9" s="130"/>
      <c r="BT9" s="131"/>
      <c r="BU9" s="134"/>
      <c r="BV9" s="135"/>
      <c r="BW9" s="123"/>
      <c r="BX9" s="149">
        <v>8</v>
      </c>
      <c r="BY9" s="149"/>
      <c r="BZ9" s="150" t="s">
        <v>14</v>
      </c>
      <c r="CA9" s="150"/>
      <c r="CB9" s="151">
        <v>15</v>
      </c>
      <c r="CC9" s="151"/>
      <c r="CD9" s="123"/>
      <c r="CE9" s="130"/>
      <c r="CF9" s="131"/>
      <c r="CG9" s="106"/>
      <c r="CH9" s="107"/>
      <c r="CI9" s="4"/>
      <c r="CJ9" s="4"/>
      <c r="CK9" s="107"/>
      <c r="CL9" s="110"/>
      <c r="CM9" s="117"/>
      <c r="CN9" s="118"/>
      <c r="CO9" s="118"/>
      <c r="CP9" s="119"/>
      <c r="CQ9" s="82"/>
      <c r="CR9" s="83"/>
      <c r="CS9" s="83"/>
      <c r="CT9" s="83"/>
      <c r="CU9" s="83"/>
      <c r="CV9" s="84"/>
      <c r="CW9" s="91"/>
      <c r="CX9" s="92"/>
      <c r="CY9" s="92"/>
      <c r="CZ9" s="93"/>
      <c r="DA9" s="175"/>
      <c r="DB9" s="175"/>
      <c r="DC9" s="175"/>
      <c r="DD9" s="175"/>
      <c r="DE9" s="175"/>
      <c r="DF9" s="175"/>
      <c r="DG9" s="175"/>
    </row>
    <row r="10" spans="1:111" ht="13.5" customHeight="1">
      <c r="A10" s="63" t="s">
        <v>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5"/>
      <c r="M10" s="152" t="str">
        <f>IF(Y5="","",Y5)</f>
        <v/>
      </c>
      <c r="N10" s="73"/>
      <c r="O10" s="75" t="s">
        <v>10</v>
      </c>
      <c r="P10" s="75"/>
      <c r="Q10" s="75"/>
      <c r="R10" s="75"/>
      <c r="S10" s="75"/>
      <c r="T10" s="73">
        <f>IF(AF5="","",AF5)</f>
        <v>1</v>
      </c>
      <c r="U10" s="73"/>
      <c r="V10" s="73" t="s">
        <v>11</v>
      </c>
      <c r="W10" s="73"/>
      <c r="X10" s="74"/>
      <c r="Y10" s="66"/>
      <c r="Z10" s="67"/>
      <c r="AA10" s="68"/>
      <c r="AB10" s="68"/>
      <c r="AC10" s="68"/>
      <c r="AD10" s="68"/>
      <c r="AE10" s="68"/>
      <c r="AF10" s="67"/>
      <c r="AG10" s="67"/>
      <c r="AH10" s="67"/>
      <c r="AI10" s="67"/>
      <c r="AJ10" s="69"/>
      <c r="AK10" s="70"/>
      <c r="AL10" s="71"/>
      <c r="AM10" s="75" t="s">
        <v>10</v>
      </c>
      <c r="AN10" s="75"/>
      <c r="AO10" s="75"/>
      <c r="AP10" s="75"/>
      <c r="AQ10" s="75"/>
      <c r="AR10" s="71">
        <v>2</v>
      </c>
      <c r="AS10" s="71"/>
      <c r="AT10" s="73" t="s">
        <v>11</v>
      </c>
      <c r="AU10" s="73"/>
      <c r="AV10" s="74"/>
      <c r="AW10" s="70"/>
      <c r="AX10" s="71"/>
      <c r="AY10" s="75" t="s">
        <v>10</v>
      </c>
      <c r="AZ10" s="75"/>
      <c r="BA10" s="75"/>
      <c r="BB10" s="75"/>
      <c r="BC10" s="75"/>
      <c r="BD10" s="71">
        <v>4</v>
      </c>
      <c r="BE10" s="71"/>
      <c r="BF10" s="73" t="s">
        <v>11</v>
      </c>
      <c r="BG10" s="73"/>
      <c r="BH10" s="74"/>
      <c r="BI10" s="70"/>
      <c r="BJ10" s="71"/>
      <c r="BK10" s="75" t="s">
        <v>10</v>
      </c>
      <c r="BL10" s="75"/>
      <c r="BM10" s="75"/>
      <c r="BN10" s="75"/>
      <c r="BO10" s="75"/>
      <c r="BP10" s="71">
        <v>7</v>
      </c>
      <c r="BQ10" s="71"/>
      <c r="BR10" s="73" t="s">
        <v>11</v>
      </c>
      <c r="BS10" s="73"/>
      <c r="BT10" s="74"/>
      <c r="BU10" s="70"/>
      <c r="BV10" s="71"/>
      <c r="BW10" s="75" t="s">
        <v>10</v>
      </c>
      <c r="BX10" s="75"/>
      <c r="BY10" s="75"/>
      <c r="BZ10" s="75"/>
      <c r="CA10" s="75"/>
      <c r="CB10" s="71">
        <v>5</v>
      </c>
      <c r="CC10" s="71"/>
      <c r="CD10" s="73" t="s">
        <v>11</v>
      </c>
      <c r="CE10" s="73"/>
      <c r="CF10" s="74"/>
      <c r="CG10" s="102">
        <f>IF(M13=2,1,0)+IF(Y13=2,1,0)+IF(AK13=2,1,0)+IF(AW13=2,1,0)+IF(BI13=2,1,0)+IF(BU13=2,1,0)</f>
        <v>1</v>
      </c>
      <c r="CH10" s="103"/>
      <c r="CI10" s="2"/>
      <c r="CJ10" s="2"/>
      <c r="CK10" s="103">
        <f>IF(W13=2,1,0)+IF(AI13=2,1,0)+IF(AU13=2,1,0)+IF(BG13=2,1,0)+IF(BS13=2,1,0)+IF(CE13=2,1,0)</f>
        <v>4</v>
      </c>
      <c r="CL10" s="108"/>
      <c r="CM10" s="111">
        <f>IF((W13+AI13+AU13+BG13+BS13+CE13)=0,"10/0",(M13+Y13+AK13+AW13+BI13+BU13)/(W13+AI13+AU13+BG13+BS13+CE13))</f>
        <v>0.22222222222222221</v>
      </c>
      <c r="CN10" s="112"/>
      <c r="CO10" s="112"/>
      <c r="CP10" s="113"/>
      <c r="CQ10" s="76">
        <f>(P12+P13+P14+AB12+AB13+AB14+AN12+AN13+AN14+AZ12+AZ13+AZ14+BL12+BL13+BL14+BX12+BX13+BX14)/(T12+T13+T14+AF12+AF13+AF14+AR12+AR13+AR14+BD12+BD13+BD14+BP12+BP13+BP14+CB12+CB13+CB14)</f>
        <v>0.76729559748427678</v>
      </c>
      <c r="CR10" s="77"/>
      <c r="CS10" s="77"/>
      <c r="CT10" s="77"/>
      <c r="CU10" s="77"/>
      <c r="CV10" s="78"/>
      <c r="CW10" s="85">
        <v>5</v>
      </c>
      <c r="CX10" s="86"/>
      <c r="CY10" s="86"/>
      <c r="CZ10" s="87"/>
      <c r="DA10" s="175"/>
      <c r="DB10" s="175"/>
      <c r="DC10" s="175"/>
      <c r="DD10" s="175"/>
      <c r="DE10" s="175"/>
      <c r="DF10" s="175"/>
      <c r="DG10" s="175"/>
    </row>
    <row r="11" spans="1:111" ht="13.5" customHeight="1">
      <c r="A11" s="153" t="s">
        <v>29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5"/>
      <c r="M11" s="98" t="s">
        <v>12</v>
      </c>
      <c r="N11" s="99"/>
      <c r="O11" s="99"/>
      <c r="P11" s="99"/>
      <c r="Q11" s="99"/>
      <c r="R11" s="164" t="str">
        <f>IF(AD6="","",AD6)</f>
        <v/>
      </c>
      <c r="S11" s="164"/>
      <c r="T11" s="164"/>
      <c r="U11" s="164"/>
      <c r="V11" s="164"/>
      <c r="W11" s="164"/>
      <c r="X11" s="165"/>
      <c r="Y11" s="94"/>
      <c r="Z11" s="95"/>
      <c r="AA11" s="95"/>
      <c r="AB11" s="95"/>
      <c r="AC11" s="95"/>
      <c r="AD11" s="96"/>
      <c r="AE11" s="96"/>
      <c r="AF11" s="96"/>
      <c r="AG11" s="96"/>
      <c r="AH11" s="96"/>
      <c r="AI11" s="96"/>
      <c r="AJ11" s="97"/>
      <c r="AK11" s="98" t="s">
        <v>12</v>
      </c>
      <c r="AL11" s="99"/>
      <c r="AM11" s="99"/>
      <c r="AN11" s="99"/>
      <c r="AO11" s="99"/>
      <c r="AP11" s="100"/>
      <c r="AQ11" s="100"/>
      <c r="AR11" s="100"/>
      <c r="AS11" s="100"/>
      <c r="AT11" s="100"/>
      <c r="AU11" s="100"/>
      <c r="AV11" s="101"/>
      <c r="AW11" s="98" t="s">
        <v>12</v>
      </c>
      <c r="AX11" s="99"/>
      <c r="AY11" s="99"/>
      <c r="AZ11" s="99"/>
      <c r="BA11" s="99"/>
      <c r="BB11" s="100"/>
      <c r="BC11" s="100"/>
      <c r="BD11" s="100"/>
      <c r="BE11" s="100"/>
      <c r="BF11" s="100"/>
      <c r="BG11" s="100"/>
      <c r="BH11" s="101"/>
      <c r="BI11" s="98" t="s">
        <v>12</v>
      </c>
      <c r="BJ11" s="99"/>
      <c r="BK11" s="99"/>
      <c r="BL11" s="99"/>
      <c r="BM11" s="99"/>
      <c r="BN11" s="100"/>
      <c r="BO11" s="100"/>
      <c r="BP11" s="100"/>
      <c r="BQ11" s="100"/>
      <c r="BR11" s="100"/>
      <c r="BS11" s="100"/>
      <c r="BT11" s="101"/>
      <c r="BU11" s="98" t="s">
        <v>12</v>
      </c>
      <c r="BV11" s="99"/>
      <c r="BW11" s="99"/>
      <c r="BX11" s="99"/>
      <c r="BY11" s="99"/>
      <c r="BZ11" s="100"/>
      <c r="CA11" s="100"/>
      <c r="CB11" s="100"/>
      <c r="CC11" s="100"/>
      <c r="CD11" s="100"/>
      <c r="CE11" s="100"/>
      <c r="CF11" s="101"/>
      <c r="CG11" s="104"/>
      <c r="CH11" s="177"/>
      <c r="CI11" s="3"/>
      <c r="CJ11" s="3"/>
      <c r="CK11" s="177"/>
      <c r="CL11" s="109"/>
      <c r="CM11" s="114"/>
      <c r="CN11" s="176"/>
      <c r="CO11" s="176"/>
      <c r="CP11" s="116"/>
      <c r="CQ11" s="79"/>
      <c r="CR11" s="80"/>
      <c r="CS11" s="80"/>
      <c r="CT11" s="80"/>
      <c r="CU11" s="80"/>
      <c r="CV11" s="81"/>
      <c r="CW11" s="88"/>
      <c r="CX11" s="89"/>
      <c r="CY11" s="89"/>
      <c r="CZ11" s="90"/>
      <c r="DA11" s="175"/>
      <c r="DB11" s="175"/>
      <c r="DC11" s="175"/>
      <c r="DD11" s="175"/>
      <c r="DE11" s="175"/>
      <c r="DF11" s="175"/>
      <c r="DG11" s="175"/>
    </row>
    <row r="12" spans="1:111" ht="13.5" customHeight="1">
      <c r="A12" s="156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5"/>
      <c r="M12" s="126" t="str">
        <f>IF(M13=2,"○",IF(W13=2,"●",""))</f>
        <v>○</v>
      </c>
      <c r="N12" s="120"/>
      <c r="O12" s="122" t="s">
        <v>13</v>
      </c>
      <c r="P12" s="124">
        <f>AF7</f>
        <v>11</v>
      </c>
      <c r="Q12" s="124"/>
      <c r="R12" s="120" t="s">
        <v>14</v>
      </c>
      <c r="S12" s="120"/>
      <c r="T12" s="120">
        <f>AB7</f>
        <v>15</v>
      </c>
      <c r="U12" s="120"/>
      <c r="V12" s="122" t="s">
        <v>15</v>
      </c>
      <c r="W12" s="124"/>
      <c r="X12" s="125"/>
      <c r="Y12" s="160"/>
      <c r="Z12" s="142"/>
      <c r="AA12" s="161"/>
      <c r="AB12" s="141"/>
      <c r="AC12" s="141"/>
      <c r="AD12" s="142"/>
      <c r="AE12" s="142"/>
      <c r="AF12" s="142"/>
      <c r="AG12" s="142"/>
      <c r="AH12" s="161"/>
      <c r="AI12" s="141"/>
      <c r="AJ12" s="163"/>
      <c r="AK12" s="126" t="str">
        <f>IF(AK13=2,"○",IF(AU13=2,"●",""))</f>
        <v>●</v>
      </c>
      <c r="AL12" s="120"/>
      <c r="AM12" s="122" t="s">
        <v>13</v>
      </c>
      <c r="AN12" s="127">
        <v>11</v>
      </c>
      <c r="AO12" s="127"/>
      <c r="AP12" s="120" t="s">
        <v>14</v>
      </c>
      <c r="AQ12" s="120"/>
      <c r="AR12" s="121">
        <v>15</v>
      </c>
      <c r="AS12" s="121"/>
      <c r="AT12" s="122" t="s">
        <v>15</v>
      </c>
      <c r="AU12" s="124"/>
      <c r="AV12" s="125"/>
      <c r="AW12" s="126" t="str">
        <f>IF(AW13=2,"○",IF(BG13=2,"●",""))</f>
        <v>●</v>
      </c>
      <c r="AX12" s="120"/>
      <c r="AY12" s="122" t="s">
        <v>13</v>
      </c>
      <c r="AZ12" s="127">
        <v>9</v>
      </c>
      <c r="BA12" s="127"/>
      <c r="BB12" s="120" t="s">
        <v>14</v>
      </c>
      <c r="BC12" s="120"/>
      <c r="BD12" s="121">
        <v>15</v>
      </c>
      <c r="BE12" s="121"/>
      <c r="BF12" s="122" t="s">
        <v>15</v>
      </c>
      <c r="BG12" s="124"/>
      <c r="BH12" s="125"/>
      <c r="BI12" s="126" t="str">
        <f>IF(BI13=2,"○",IF(BS13=2,"●",""))</f>
        <v>●</v>
      </c>
      <c r="BJ12" s="120"/>
      <c r="BK12" s="122" t="s">
        <v>13</v>
      </c>
      <c r="BL12" s="127">
        <v>8</v>
      </c>
      <c r="BM12" s="127"/>
      <c r="BN12" s="120" t="s">
        <v>14</v>
      </c>
      <c r="BO12" s="120"/>
      <c r="BP12" s="121">
        <v>15</v>
      </c>
      <c r="BQ12" s="121"/>
      <c r="BR12" s="122" t="s">
        <v>15</v>
      </c>
      <c r="BS12" s="124"/>
      <c r="BT12" s="125"/>
      <c r="BU12" s="126" t="str">
        <f>IF(BU13=2,"○",IF(CE13=2,"●",""))</f>
        <v>●</v>
      </c>
      <c r="BV12" s="120"/>
      <c r="BW12" s="122" t="s">
        <v>13</v>
      </c>
      <c r="BX12" s="127">
        <v>13</v>
      </c>
      <c r="BY12" s="127"/>
      <c r="BZ12" s="120" t="s">
        <v>14</v>
      </c>
      <c r="CA12" s="120"/>
      <c r="CB12" s="121">
        <v>15</v>
      </c>
      <c r="CC12" s="121"/>
      <c r="CD12" s="122" t="s">
        <v>15</v>
      </c>
      <c r="CE12" s="124"/>
      <c r="CF12" s="125"/>
      <c r="CG12" s="104"/>
      <c r="CH12" s="177"/>
      <c r="CI12" s="120" t="s">
        <v>14</v>
      </c>
      <c r="CJ12" s="120"/>
      <c r="CK12" s="177"/>
      <c r="CL12" s="109"/>
      <c r="CM12" s="114"/>
      <c r="CN12" s="176"/>
      <c r="CO12" s="176"/>
      <c r="CP12" s="116"/>
      <c r="CQ12" s="79"/>
      <c r="CR12" s="80"/>
      <c r="CS12" s="80"/>
      <c r="CT12" s="80"/>
      <c r="CU12" s="80"/>
      <c r="CV12" s="81"/>
      <c r="CW12" s="88"/>
      <c r="CX12" s="89"/>
      <c r="CY12" s="89"/>
      <c r="CZ12" s="90"/>
      <c r="DA12" s="175"/>
      <c r="DB12" s="175"/>
      <c r="DC12" s="175"/>
      <c r="DD12" s="175"/>
      <c r="DE12" s="175"/>
      <c r="DF12" s="175"/>
      <c r="DG12" s="175"/>
    </row>
    <row r="13" spans="1:111" ht="13.5" customHeight="1">
      <c r="A13" s="156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5"/>
      <c r="M13" s="132">
        <f>AI8</f>
        <v>2</v>
      </c>
      <c r="N13" s="133"/>
      <c r="O13" s="122"/>
      <c r="P13" s="124">
        <f>AF8</f>
        <v>15</v>
      </c>
      <c r="Q13" s="124"/>
      <c r="R13" s="120" t="s">
        <v>14</v>
      </c>
      <c r="S13" s="120"/>
      <c r="T13" s="120">
        <f>AB8</f>
        <v>9</v>
      </c>
      <c r="U13" s="120"/>
      <c r="V13" s="122"/>
      <c r="W13" s="128">
        <f>Y8</f>
        <v>1</v>
      </c>
      <c r="X13" s="129"/>
      <c r="Y13" s="137"/>
      <c r="Z13" s="138"/>
      <c r="AA13" s="161"/>
      <c r="AB13" s="141"/>
      <c r="AC13" s="141"/>
      <c r="AD13" s="142"/>
      <c r="AE13" s="142"/>
      <c r="AF13" s="142"/>
      <c r="AG13" s="142"/>
      <c r="AH13" s="161"/>
      <c r="AI13" s="143"/>
      <c r="AJ13" s="144"/>
      <c r="AK13" s="132">
        <f>IF(AN12&gt;AR12,1,0)+IF(AN13&gt;AR13,1,0)+IF(AN14&gt;AR14,1,0)</f>
        <v>0</v>
      </c>
      <c r="AL13" s="133"/>
      <c r="AM13" s="122"/>
      <c r="AN13" s="127">
        <v>11</v>
      </c>
      <c r="AO13" s="127"/>
      <c r="AP13" s="120" t="s">
        <v>14</v>
      </c>
      <c r="AQ13" s="120"/>
      <c r="AR13" s="121">
        <v>15</v>
      </c>
      <c r="AS13" s="121"/>
      <c r="AT13" s="122"/>
      <c r="AU13" s="128">
        <f>IF(AR12&gt;AN12,1,0)+IF(AR13&gt;AN13,1,0)+IF(AR14&gt;AN14,1,0)</f>
        <v>2</v>
      </c>
      <c r="AV13" s="129"/>
      <c r="AW13" s="132">
        <f>IF(AZ12&gt;BD12,1,0)+IF(AZ13&gt;BD13,1,0)+IF(AZ14&gt;BD14,1,0)</f>
        <v>0</v>
      </c>
      <c r="AX13" s="133"/>
      <c r="AY13" s="122"/>
      <c r="AZ13" s="127">
        <v>10</v>
      </c>
      <c r="BA13" s="127"/>
      <c r="BB13" s="120" t="s">
        <v>14</v>
      </c>
      <c r="BC13" s="120"/>
      <c r="BD13" s="121">
        <v>15</v>
      </c>
      <c r="BE13" s="121"/>
      <c r="BF13" s="122"/>
      <c r="BG13" s="128">
        <f>IF(BD12&gt;AZ12,1,0)+IF(BD13&gt;AZ13,1,0)+IF(BD14&gt;AZ14,1,0)</f>
        <v>2</v>
      </c>
      <c r="BH13" s="129"/>
      <c r="BI13" s="132">
        <f>IF(BL12&gt;BP12,1,0)+IF(BL13&gt;BP13,1,0)+IF(BL14&gt;BP14,1,0)</f>
        <v>0</v>
      </c>
      <c r="BJ13" s="133"/>
      <c r="BK13" s="122"/>
      <c r="BL13" s="127">
        <v>8</v>
      </c>
      <c r="BM13" s="127"/>
      <c r="BN13" s="120" t="s">
        <v>14</v>
      </c>
      <c r="BO13" s="120"/>
      <c r="BP13" s="121">
        <v>15</v>
      </c>
      <c r="BQ13" s="121"/>
      <c r="BR13" s="122"/>
      <c r="BS13" s="128">
        <f>IF(BP12&gt;BL12,1,0)+IF(BP13&gt;BL13,1,0)+IF(BP14&gt;BL14,1,0)</f>
        <v>2</v>
      </c>
      <c r="BT13" s="129"/>
      <c r="BU13" s="132">
        <f>IF(BX12&gt;CB12,1,0)+IF(BX13&gt;CB13,1,0)+IF(BX14&gt;CB14,1,0)</f>
        <v>0</v>
      </c>
      <c r="BV13" s="133"/>
      <c r="BW13" s="122"/>
      <c r="BX13" s="127">
        <v>9</v>
      </c>
      <c r="BY13" s="127"/>
      <c r="BZ13" s="120" t="s">
        <v>14</v>
      </c>
      <c r="CA13" s="120"/>
      <c r="CB13" s="121">
        <v>15</v>
      </c>
      <c r="CC13" s="121"/>
      <c r="CD13" s="122"/>
      <c r="CE13" s="128">
        <f>IF(CB12&gt;BX12,1,0)+IF(CB13&gt;BX13,1,0)+IF(CB14&gt;BX14,1,0)</f>
        <v>2</v>
      </c>
      <c r="CF13" s="129"/>
      <c r="CG13" s="104"/>
      <c r="CH13" s="177"/>
      <c r="CI13" s="3"/>
      <c r="CJ13" s="3"/>
      <c r="CK13" s="177"/>
      <c r="CL13" s="109"/>
      <c r="CM13" s="114"/>
      <c r="CN13" s="176"/>
      <c r="CO13" s="176"/>
      <c r="CP13" s="116"/>
      <c r="CQ13" s="79"/>
      <c r="CR13" s="80"/>
      <c r="CS13" s="80"/>
      <c r="CT13" s="80"/>
      <c r="CU13" s="80"/>
      <c r="CV13" s="81"/>
      <c r="CW13" s="88"/>
      <c r="CX13" s="89"/>
      <c r="CY13" s="89"/>
      <c r="CZ13" s="90"/>
      <c r="DA13" s="175"/>
      <c r="DB13" s="175"/>
      <c r="DC13" s="175"/>
      <c r="DD13" s="175"/>
      <c r="DE13" s="175"/>
      <c r="DF13" s="175"/>
      <c r="DG13" s="175"/>
    </row>
    <row r="14" spans="1:111" ht="13.5" customHeight="1">
      <c r="A14" s="157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9"/>
      <c r="M14" s="134"/>
      <c r="N14" s="135"/>
      <c r="O14" s="123"/>
      <c r="P14" s="166">
        <f>AF9</f>
        <v>17</v>
      </c>
      <c r="Q14" s="166"/>
      <c r="R14" s="150" t="s">
        <v>14</v>
      </c>
      <c r="S14" s="150"/>
      <c r="T14" s="150">
        <f>AB9</f>
        <v>15</v>
      </c>
      <c r="U14" s="150"/>
      <c r="V14" s="123"/>
      <c r="W14" s="130"/>
      <c r="X14" s="131"/>
      <c r="Y14" s="139"/>
      <c r="Z14" s="140"/>
      <c r="AA14" s="162"/>
      <c r="AB14" s="147"/>
      <c r="AC14" s="147"/>
      <c r="AD14" s="148"/>
      <c r="AE14" s="148"/>
      <c r="AF14" s="148"/>
      <c r="AG14" s="148"/>
      <c r="AH14" s="162"/>
      <c r="AI14" s="145"/>
      <c r="AJ14" s="146"/>
      <c r="AK14" s="134"/>
      <c r="AL14" s="135"/>
      <c r="AM14" s="123"/>
      <c r="AN14" s="149"/>
      <c r="AO14" s="149"/>
      <c r="AP14" s="150" t="s">
        <v>14</v>
      </c>
      <c r="AQ14" s="150"/>
      <c r="AR14" s="151"/>
      <c r="AS14" s="151"/>
      <c r="AT14" s="123"/>
      <c r="AU14" s="130"/>
      <c r="AV14" s="131"/>
      <c r="AW14" s="134"/>
      <c r="AX14" s="135"/>
      <c r="AY14" s="123"/>
      <c r="AZ14" s="149"/>
      <c r="BA14" s="149"/>
      <c r="BB14" s="150" t="s">
        <v>14</v>
      </c>
      <c r="BC14" s="150"/>
      <c r="BD14" s="151"/>
      <c r="BE14" s="151"/>
      <c r="BF14" s="123"/>
      <c r="BG14" s="130"/>
      <c r="BH14" s="131"/>
      <c r="BI14" s="134"/>
      <c r="BJ14" s="135"/>
      <c r="BK14" s="123"/>
      <c r="BL14" s="149"/>
      <c r="BM14" s="149"/>
      <c r="BN14" s="150" t="s">
        <v>14</v>
      </c>
      <c r="BO14" s="150"/>
      <c r="BP14" s="151"/>
      <c r="BQ14" s="151"/>
      <c r="BR14" s="123"/>
      <c r="BS14" s="130"/>
      <c r="BT14" s="131"/>
      <c r="BU14" s="134"/>
      <c r="BV14" s="135"/>
      <c r="BW14" s="123"/>
      <c r="BX14" s="149"/>
      <c r="BY14" s="149"/>
      <c r="BZ14" s="150" t="s">
        <v>14</v>
      </c>
      <c r="CA14" s="150"/>
      <c r="CB14" s="151"/>
      <c r="CC14" s="151"/>
      <c r="CD14" s="123"/>
      <c r="CE14" s="130"/>
      <c r="CF14" s="131"/>
      <c r="CG14" s="106"/>
      <c r="CH14" s="107"/>
      <c r="CI14" s="4"/>
      <c r="CJ14" s="4"/>
      <c r="CK14" s="107"/>
      <c r="CL14" s="110"/>
      <c r="CM14" s="117"/>
      <c r="CN14" s="118"/>
      <c r="CO14" s="118"/>
      <c r="CP14" s="119"/>
      <c r="CQ14" s="82"/>
      <c r="CR14" s="83"/>
      <c r="CS14" s="83"/>
      <c r="CT14" s="83"/>
      <c r="CU14" s="83"/>
      <c r="CV14" s="84"/>
      <c r="CW14" s="91"/>
      <c r="CX14" s="92"/>
      <c r="CY14" s="92"/>
      <c r="CZ14" s="93"/>
      <c r="DA14" s="175"/>
      <c r="DB14" s="175"/>
      <c r="DC14" s="175"/>
      <c r="DD14" s="175"/>
      <c r="DE14" s="175"/>
      <c r="DF14" s="175"/>
      <c r="DG14" s="175"/>
    </row>
    <row r="15" spans="1:111" ht="13.5" customHeight="1">
      <c r="A15" s="63" t="s">
        <v>3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5"/>
      <c r="M15" s="152" t="str">
        <f>IF(AK5="","",AK5)</f>
        <v/>
      </c>
      <c r="N15" s="73"/>
      <c r="O15" s="75" t="s">
        <v>10</v>
      </c>
      <c r="P15" s="75"/>
      <c r="Q15" s="75"/>
      <c r="R15" s="75"/>
      <c r="S15" s="75"/>
      <c r="T15" s="73">
        <f>IF(AR5="","",AR5)</f>
        <v>3</v>
      </c>
      <c r="U15" s="73"/>
      <c r="V15" s="73" t="s">
        <v>11</v>
      </c>
      <c r="W15" s="73"/>
      <c r="X15" s="74"/>
      <c r="Y15" s="152" t="str">
        <f>IF(AK10="","",AK10)</f>
        <v/>
      </c>
      <c r="Z15" s="73"/>
      <c r="AA15" s="75" t="s">
        <v>10</v>
      </c>
      <c r="AB15" s="75"/>
      <c r="AC15" s="75"/>
      <c r="AD15" s="75"/>
      <c r="AE15" s="75"/>
      <c r="AF15" s="73">
        <f>IF(AR10="","",AR10)</f>
        <v>2</v>
      </c>
      <c r="AG15" s="73"/>
      <c r="AH15" s="73" t="s">
        <v>11</v>
      </c>
      <c r="AI15" s="73"/>
      <c r="AJ15" s="74"/>
      <c r="AK15" s="66"/>
      <c r="AL15" s="67"/>
      <c r="AM15" s="68"/>
      <c r="AN15" s="68"/>
      <c r="AO15" s="68"/>
      <c r="AP15" s="68"/>
      <c r="AQ15" s="68"/>
      <c r="AR15" s="67"/>
      <c r="AS15" s="67"/>
      <c r="AT15" s="67"/>
      <c r="AU15" s="67"/>
      <c r="AV15" s="69"/>
      <c r="AW15" s="70"/>
      <c r="AX15" s="71"/>
      <c r="AY15" s="75" t="s">
        <v>10</v>
      </c>
      <c r="AZ15" s="75"/>
      <c r="BA15" s="75"/>
      <c r="BB15" s="75"/>
      <c r="BC15" s="75"/>
      <c r="BD15" s="71">
        <v>6</v>
      </c>
      <c r="BE15" s="71"/>
      <c r="BF15" s="73" t="s">
        <v>11</v>
      </c>
      <c r="BG15" s="73"/>
      <c r="BH15" s="74"/>
      <c r="BI15" s="70"/>
      <c r="BJ15" s="71"/>
      <c r="BK15" s="75" t="s">
        <v>10</v>
      </c>
      <c r="BL15" s="75"/>
      <c r="BM15" s="75"/>
      <c r="BN15" s="75"/>
      <c r="BO15" s="75"/>
      <c r="BP15" s="71">
        <v>5</v>
      </c>
      <c r="BQ15" s="71"/>
      <c r="BR15" s="73" t="s">
        <v>11</v>
      </c>
      <c r="BS15" s="73"/>
      <c r="BT15" s="74"/>
      <c r="BU15" s="70"/>
      <c r="BV15" s="71"/>
      <c r="BW15" s="75" t="s">
        <v>10</v>
      </c>
      <c r="BX15" s="75"/>
      <c r="BY15" s="75"/>
      <c r="BZ15" s="75"/>
      <c r="CA15" s="75"/>
      <c r="CB15" s="71">
        <v>8</v>
      </c>
      <c r="CC15" s="71"/>
      <c r="CD15" s="73" t="s">
        <v>11</v>
      </c>
      <c r="CE15" s="73"/>
      <c r="CF15" s="74"/>
      <c r="CG15" s="102">
        <f>IF(M18=2,1,0)+IF(Y18=2,1,0)+IF(AK18=2,1,0)+IF(AW18=2,1,0)+IF(BI18=2,1,0)+IF(BU18=2,1,0)</f>
        <v>3</v>
      </c>
      <c r="CH15" s="103"/>
      <c r="CI15" s="2"/>
      <c r="CJ15" s="2"/>
      <c r="CK15" s="103">
        <f>IF(W18=2,1,0)+IF(AI18=2,1,0)+IF(AU18=2,1,0)+IF(BG18=2,1,0)+IF(BS18=2,1,0)+IF(CE18=2,1,0)</f>
        <v>2</v>
      </c>
      <c r="CL15" s="108"/>
      <c r="CM15" s="111">
        <f>IF((W18+AI18+AU18+BG18+BS18+CE18)=0,"10/0",(M18+Y18+AK18+AW18+BI18+BU18)/(W18+AI18+AU18+BG18+BS18+CE18))</f>
        <v>1.5</v>
      </c>
      <c r="CN15" s="112"/>
      <c r="CO15" s="112"/>
      <c r="CP15" s="113"/>
      <c r="CQ15" s="76">
        <f>(P17+P18+P19+AB17+AB18+AB19+AN17+AN18+AN19+AZ17+AZ18+AZ19+BL17+BL18+BL19+BX17+BX18+BX19)/(T17+T18+T19+AF17+AF18+AF19+AR17+AR18+AR19+BD17+BD18+BD19+BP17+BP18+BP19+CB17+CB18+CB19)</f>
        <v>1.032258064516129</v>
      </c>
      <c r="CR15" s="77"/>
      <c r="CS15" s="77"/>
      <c r="CT15" s="77"/>
      <c r="CU15" s="77"/>
      <c r="CV15" s="78"/>
      <c r="CW15" s="85">
        <v>3</v>
      </c>
      <c r="CX15" s="86"/>
      <c r="CY15" s="86"/>
      <c r="CZ15" s="87"/>
      <c r="DA15" s="175" t="s">
        <v>39</v>
      </c>
      <c r="DB15" s="175"/>
      <c r="DC15" s="175"/>
      <c r="DD15" s="175"/>
      <c r="DE15" s="175"/>
      <c r="DF15" s="175"/>
      <c r="DG15" s="175"/>
    </row>
    <row r="16" spans="1:111" ht="13.5" customHeight="1">
      <c r="A16" s="153" t="s">
        <v>30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5"/>
      <c r="M16" s="98" t="s">
        <v>12</v>
      </c>
      <c r="N16" s="99"/>
      <c r="O16" s="99"/>
      <c r="P16" s="99"/>
      <c r="Q16" s="99"/>
      <c r="R16" s="164" t="str">
        <f>IF(AP6="","",AP6)</f>
        <v/>
      </c>
      <c r="S16" s="164"/>
      <c r="T16" s="164"/>
      <c r="U16" s="164"/>
      <c r="V16" s="164"/>
      <c r="W16" s="164"/>
      <c r="X16" s="165"/>
      <c r="Y16" s="98" t="s">
        <v>12</v>
      </c>
      <c r="Z16" s="99"/>
      <c r="AA16" s="99"/>
      <c r="AB16" s="99"/>
      <c r="AC16" s="99"/>
      <c r="AD16" s="164" t="str">
        <f>IF(AP11="","",AP11)</f>
        <v/>
      </c>
      <c r="AE16" s="164"/>
      <c r="AF16" s="164"/>
      <c r="AG16" s="164"/>
      <c r="AH16" s="164"/>
      <c r="AI16" s="164"/>
      <c r="AJ16" s="165"/>
      <c r="AK16" s="94"/>
      <c r="AL16" s="95"/>
      <c r="AM16" s="95"/>
      <c r="AN16" s="95"/>
      <c r="AO16" s="95"/>
      <c r="AP16" s="96"/>
      <c r="AQ16" s="96"/>
      <c r="AR16" s="96"/>
      <c r="AS16" s="96"/>
      <c r="AT16" s="96"/>
      <c r="AU16" s="96"/>
      <c r="AV16" s="97"/>
      <c r="AW16" s="98" t="s">
        <v>12</v>
      </c>
      <c r="AX16" s="99"/>
      <c r="AY16" s="99"/>
      <c r="AZ16" s="99"/>
      <c r="BA16" s="99"/>
      <c r="BB16" s="100"/>
      <c r="BC16" s="100"/>
      <c r="BD16" s="100"/>
      <c r="BE16" s="100"/>
      <c r="BF16" s="100"/>
      <c r="BG16" s="100"/>
      <c r="BH16" s="101"/>
      <c r="BI16" s="98" t="s">
        <v>12</v>
      </c>
      <c r="BJ16" s="99"/>
      <c r="BK16" s="99"/>
      <c r="BL16" s="99"/>
      <c r="BM16" s="99"/>
      <c r="BN16" s="100"/>
      <c r="BO16" s="100"/>
      <c r="BP16" s="100"/>
      <c r="BQ16" s="100"/>
      <c r="BR16" s="100"/>
      <c r="BS16" s="100"/>
      <c r="BT16" s="101"/>
      <c r="BU16" s="98" t="s">
        <v>12</v>
      </c>
      <c r="BV16" s="99"/>
      <c r="BW16" s="99"/>
      <c r="BX16" s="99"/>
      <c r="BY16" s="99"/>
      <c r="BZ16" s="100"/>
      <c r="CA16" s="100"/>
      <c r="CB16" s="100"/>
      <c r="CC16" s="100"/>
      <c r="CD16" s="100"/>
      <c r="CE16" s="100"/>
      <c r="CF16" s="101"/>
      <c r="CG16" s="104"/>
      <c r="CH16" s="177"/>
      <c r="CI16" s="3"/>
      <c r="CJ16" s="3"/>
      <c r="CK16" s="177"/>
      <c r="CL16" s="109"/>
      <c r="CM16" s="114"/>
      <c r="CN16" s="176"/>
      <c r="CO16" s="176"/>
      <c r="CP16" s="116"/>
      <c r="CQ16" s="79"/>
      <c r="CR16" s="80"/>
      <c r="CS16" s="80"/>
      <c r="CT16" s="80"/>
      <c r="CU16" s="80"/>
      <c r="CV16" s="81"/>
      <c r="CW16" s="88"/>
      <c r="CX16" s="89"/>
      <c r="CY16" s="89"/>
      <c r="CZ16" s="90"/>
      <c r="DA16" s="175"/>
      <c r="DB16" s="175"/>
      <c r="DC16" s="175"/>
      <c r="DD16" s="175"/>
      <c r="DE16" s="175"/>
      <c r="DF16" s="175"/>
      <c r="DG16" s="175"/>
    </row>
    <row r="17" spans="1:111" ht="13.5" customHeight="1">
      <c r="A17" s="156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5"/>
      <c r="M17" s="126" t="str">
        <f>IF(M18=2,"○",IF(W18=2,"●",""))</f>
        <v>○</v>
      </c>
      <c r="N17" s="120"/>
      <c r="O17" s="122" t="s">
        <v>13</v>
      </c>
      <c r="P17" s="124">
        <f>AR7</f>
        <v>15</v>
      </c>
      <c r="Q17" s="124"/>
      <c r="R17" s="120" t="s">
        <v>14</v>
      </c>
      <c r="S17" s="120"/>
      <c r="T17" s="120">
        <f>AN7</f>
        <v>6</v>
      </c>
      <c r="U17" s="120"/>
      <c r="V17" s="122" t="s">
        <v>15</v>
      </c>
      <c r="W17" s="124"/>
      <c r="X17" s="125"/>
      <c r="Y17" s="126" t="str">
        <f>IF(Y18=2,"○",IF(AI18=2,"●",""))</f>
        <v>○</v>
      </c>
      <c r="Z17" s="120"/>
      <c r="AA17" s="122" t="s">
        <v>13</v>
      </c>
      <c r="AB17" s="124">
        <f>AR12</f>
        <v>15</v>
      </c>
      <c r="AC17" s="124"/>
      <c r="AD17" s="120" t="s">
        <v>14</v>
      </c>
      <c r="AE17" s="120"/>
      <c r="AF17" s="120">
        <f>AN12</f>
        <v>11</v>
      </c>
      <c r="AG17" s="120"/>
      <c r="AH17" s="122" t="s">
        <v>15</v>
      </c>
      <c r="AI17" s="124"/>
      <c r="AJ17" s="125"/>
      <c r="AK17" s="160"/>
      <c r="AL17" s="142"/>
      <c r="AM17" s="161"/>
      <c r="AN17" s="141"/>
      <c r="AO17" s="141"/>
      <c r="AP17" s="142"/>
      <c r="AQ17" s="142"/>
      <c r="AR17" s="142"/>
      <c r="AS17" s="142"/>
      <c r="AT17" s="161"/>
      <c r="AU17" s="141"/>
      <c r="AV17" s="163"/>
      <c r="AW17" s="126" t="str">
        <f>IF(AW18=2,"○",IF(BG18=2,"●",""))</f>
        <v>○</v>
      </c>
      <c r="AX17" s="120"/>
      <c r="AY17" s="122" t="s">
        <v>13</v>
      </c>
      <c r="AZ17" s="127">
        <v>15</v>
      </c>
      <c r="BA17" s="127"/>
      <c r="BB17" s="120" t="s">
        <v>14</v>
      </c>
      <c r="BC17" s="120"/>
      <c r="BD17" s="121">
        <v>12</v>
      </c>
      <c r="BE17" s="121"/>
      <c r="BF17" s="122" t="s">
        <v>15</v>
      </c>
      <c r="BG17" s="124"/>
      <c r="BH17" s="125"/>
      <c r="BI17" s="126" t="str">
        <f>IF(BI18=2,"○",IF(BS18=2,"●",""))</f>
        <v>●</v>
      </c>
      <c r="BJ17" s="120"/>
      <c r="BK17" s="122" t="s">
        <v>13</v>
      </c>
      <c r="BL17" s="127">
        <v>14</v>
      </c>
      <c r="BM17" s="127"/>
      <c r="BN17" s="120" t="s">
        <v>14</v>
      </c>
      <c r="BO17" s="120"/>
      <c r="BP17" s="121">
        <v>16</v>
      </c>
      <c r="BQ17" s="121"/>
      <c r="BR17" s="122" t="s">
        <v>15</v>
      </c>
      <c r="BS17" s="124"/>
      <c r="BT17" s="125"/>
      <c r="BU17" s="126" t="str">
        <f>IF(BU18=2,"○",IF(CE18=2,"●",""))</f>
        <v>●</v>
      </c>
      <c r="BV17" s="120"/>
      <c r="BW17" s="122" t="s">
        <v>13</v>
      </c>
      <c r="BX17" s="127">
        <v>7</v>
      </c>
      <c r="BY17" s="127"/>
      <c r="BZ17" s="120" t="s">
        <v>14</v>
      </c>
      <c r="CA17" s="120"/>
      <c r="CB17" s="121">
        <v>15</v>
      </c>
      <c r="CC17" s="121"/>
      <c r="CD17" s="122" t="s">
        <v>15</v>
      </c>
      <c r="CE17" s="124"/>
      <c r="CF17" s="125"/>
      <c r="CG17" s="104"/>
      <c r="CH17" s="177"/>
      <c r="CI17" s="120" t="s">
        <v>14</v>
      </c>
      <c r="CJ17" s="120"/>
      <c r="CK17" s="177"/>
      <c r="CL17" s="109"/>
      <c r="CM17" s="114"/>
      <c r="CN17" s="176"/>
      <c r="CO17" s="176"/>
      <c r="CP17" s="116"/>
      <c r="CQ17" s="79"/>
      <c r="CR17" s="80"/>
      <c r="CS17" s="80"/>
      <c r="CT17" s="80"/>
      <c r="CU17" s="80"/>
      <c r="CV17" s="81"/>
      <c r="CW17" s="88"/>
      <c r="CX17" s="89"/>
      <c r="CY17" s="89"/>
      <c r="CZ17" s="90"/>
      <c r="DA17" s="175"/>
      <c r="DB17" s="175"/>
      <c r="DC17" s="175"/>
      <c r="DD17" s="175"/>
      <c r="DE17" s="175"/>
      <c r="DF17" s="175"/>
      <c r="DG17" s="175"/>
    </row>
    <row r="18" spans="1:111" ht="13.5" customHeight="1">
      <c r="A18" s="156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5"/>
      <c r="M18" s="132">
        <f>AU8</f>
        <v>2</v>
      </c>
      <c r="N18" s="133"/>
      <c r="O18" s="122"/>
      <c r="P18" s="124">
        <f>AR8</f>
        <v>15</v>
      </c>
      <c r="Q18" s="124"/>
      <c r="R18" s="120" t="s">
        <v>14</v>
      </c>
      <c r="S18" s="120"/>
      <c r="T18" s="120">
        <f>AN8</f>
        <v>11</v>
      </c>
      <c r="U18" s="120"/>
      <c r="V18" s="122"/>
      <c r="W18" s="128">
        <f>AK8</f>
        <v>0</v>
      </c>
      <c r="X18" s="129"/>
      <c r="Y18" s="132">
        <f>AU13</f>
        <v>2</v>
      </c>
      <c r="Z18" s="133"/>
      <c r="AA18" s="122"/>
      <c r="AB18" s="124">
        <f>AR13</f>
        <v>15</v>
      </c>
      <c r="AC18" s="124"/>
      <c r="AD18" s="120" t="s">
        <v>14</v>
      </c>
      <c r="AE18" s="120"/>
      <c r="AF18" s="120">
        <f>AN13</f>
        <v>11</v>
      </c>
      <c r="AG18" s="120"/>
      <c r="AH18" s="122"/>
      <c r="AI18" s="128">
        <f>AK13</f>
        <v>0</v>
      </c>
      <c r="AJ18" s="129"/>
      <c r="AK18" s="137"/>
      <c r="AL18" s="138"/>
      <c r="AM18" s="161"/>
      <c r="AN18" s="141"/>
      <c r="AO18" s="141"/>
      <c r="AP18" s="142"/>
      <c r="AQ18" s="142"/>
      <c r="AR18" s="142"/>
      <c r="AS18" s="142"/>
      <c r="AT18" s="161"/>
      <c r="AU18" s="143"/>
      <c r="AV18" s="144"/>
      <c r="AW18" s="132">
        <f>IF(AZ17&gt;BD17,1,0)+IF(AZ18&gt;BD18,1,0)+IF(AZ19&gt;BD19,1,0)</f>
        <v>2</v>
      </c>
      <c r="AX18" s="133"/>
      <c r="AY18" s="122"/>
      <c r="AZ18" s="127">
        <v>15</v>
      </c>
      <c r="BA18" s="127"/>
      <c r="BB18" s="120" t="s">
        <v>14</v>
      </c>
      <c r="BC18" s="120"/>
      <c r="BD18" s="121">
        <v>12</v>
      </c>
      <c r="BE18" s="121"/>
      <c r="BF18" s="122"/>
      <c r="BG18" s="128">
        <f>IF(BD17&gt;AZ17,1,0)+IF(BD18&gt;AZ18,1,0)+IF(BD19&gt;AZ19,1,0)</f>
        <v>0</v>
      </c>
      <c r="BH18" s="129"/>
      <c r="BI18" s="132">
        <f>IF(BL17&gt;BP17,1,0)+IF(BL18&gt;BP18,1,0)+IF(BL19&gt;BP19,1,0)</f>
        <v>0</v>
      </c>
      <c r="BJ18" s="133"/>
      <c r="BK18" s="122"/>
      <c r="BL18" s="127">
        <v>8</v>
      </c>
      <c r="BM18" s="127"/>
      <c r="BN18" s="120" t="s">
        <v>14</v>
      </c>
      <c r="BO18" s="120"/>
      <c r="BP18" s="121">
        <v>15</v>
      </c>
      <c r="BQ18" s="121"/>
      <c r="BR18" s="122"/>
      <c r="BS18" s="128">
        <f>IF(BP17&gt;BL17,1,0)+IF(BP18&gt;BL18,1,0)+IF(BP19&gt;BL19,1,0)</f>
        <v>2</v>
      </c>
      <c r="BT18" s="129"/>
      <c r="BU18" s="132">
        <f>IF(BX17&gt;CB17,1,0)+IF(BX18&gt;CB18,1,0)+IF(BX19&gt;CB19,1,0)</f>
        <v>0</v>
      </c>
      <c r="BV18" s="133"/>
      <c r="BW18" s="122"/>
      <c r="BX18" s="127">
        <v>9</v>
      </c>
      <c r="BY18" s="127"/>
      <c r="BZ18" s="120" t="s">
        <v>14</v>
      </c>
      <c r="CA18" s="120"/>
      <c r="CB18" s="121">
        <v>15</v>
      </c>
      <c r="CC18" s="121"/>
      <c r="CD18" s="122"/>
      <c r="CE18" s="128">
        <f>IF(CB17&gt;BX17,1,0)+IF(CB18&gt;BX18,1,0)+IF(CB19&gt;BX19,1,0)</f>
        <v>2</v>
      </c>
      <c r="CF18" s="129"/>
      <c r="CG18" s="104"/>
      <c r="CH18" s="177"/>
      <c r="CI18" s="3"/>
      <c r="CJ18" s="3"/>
      <c r="CK18" s="177"/>
      <c r="CL18" s="109"/>
      <c r="CM18" s="114"/>
      <c r="CN18" s="176"/>
      <c r="CO18" s="176"/>
      <c r="CP18" s="116"/>
      <c r="CQ18" s="79"/>
      <c r="CR18" s="80"/>
      <c r="CS18" s="80"/>
      <c r="CT18" s="80"/>
      <c r="CU18" s="80"/>
      <c r="CV18" s="81"/>
      <c r="CW18" s="88"/>
      <c r="CX18" s="89"/>
      <c r="CY18" s="89"/>
      <c r="CZ18" s="90"/>
      <c r="DA18" s="175"/>
      <c r="DB18" s="175"/>
      <c r="DC18" s="175"/>
      <c r="DD18" s="175"/>
      <c r="DE18" s="175"/>
      <c r="DF18" s="175"/>
      <c r="DG18" s="175"/>
    </row>
    <row r="19" spans="1:111" ht="13.5" customHeight="1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9"/>
      <c r="M19" s="134"/>
      <c r="N19" s="135"/>
      <c r="O19" s="123"/>
      <c r="P19" s="166">
        <f>AR9</f>
        <v>0</v>
      </c>
      <c r="Q19" s="166"/>
      <c r="R19" s="150" t="s">
        <v>14</v>
      </c>
      <c r="S19" s="150"/>
      <c r="T19" s="150">
        <f>AN9</f>
        <v>0</v>
      </c>
      <c r="U19" s="150"/>
      <c r="V19" s="123"/>
      <c r="W19" s="130"/>
      <c r="X19" s="131"/>
      <c r="Y19" s="134"/>
      <c r="Z19" s="135"/>
      <c r="AA19" s="123"/>
      <c r="AB19" s="166">
        <f>AR14</f>
        <v>0</v>
      </c>
      <c r="AC19" s="166"/>
      <c r="AD19" s="150" t="s">
        <v>14</v>
      </c>
      <c r="AE19" s="150"/>
      <c r="AF19" s="150">
        <f>AN14</f>
        <v>0</v>
      </c>
      <c r="AG19" s="150"/>
      <c r="AH19" s="123"/>
      <c r="AI19" s="130"/>
      <c r="AJ19" s="131"/>
      <c r="AK19" s="139"/>
      <c r="AL19" s="140"/>
      <c r="AM19" s="162"/>
      <c r="AN19" s="147"/>
      <c r="AO19" s="147"/>
      <c r="AP19" s="148"/>
      <c r="AQ19" s="148"/>
      <c r="AR19" s="148"/>
      <c r="AS19" s="148"/>
      <c r="AT19" s="162"/>
      <c r="AU19" s="145"/>
      <c r="AV19" s="146"/>
      <c r="AW19" s="134"/>
      <c r="AX19" s="135"/>
      <c r="AY19" s="123"/>
      <c r="AZ19" s="149"/>
      <c r="BA19" s="149"/>
      <c r="BB19" s="150" t="s">
        <v>14</v>
      </c>
      <c r="BC19" s="150"/>
      <c r="BD19" s="151"/>
      <c r="BE19" s="151"/>
      <c r="BF19" s="123"/>
      <c r="BG19" s="130"/>
      <c r="BH19" s="131"/>
      <c r="BI19" s="134"/>
      <c r="BJ19" s="135"/>
      <c r="BK19" s="123"/>
      <c r="BL19" s="149"/>
      <c r="BM19" s="149"/>
      <c r="BN19" s="150" t="s">
        <v>14</v>
      </c>
      <c r="BO19" s="150"/>
      <c r="BP19" s="151"/>
      <c r="BQ19" s="151"/>
      <c r="BR19" s="123"/>
      <c r="BS19" s="130"/>
      <c r="BT19" s="131"/>
      <c r="BU19" s="134"/>
      <c r="BV19" s="135"/>
      <c r="BW19" s="123"/>
      <c r="BX19" s="149"/>
      <c r="BY19" s="149"/>
      <c r="BZ19" s="150" t="s">
        <v>14</v>
      </c>
      <c r="CA19" s="150"/>
      <c r="CB19" s="151"/>
      <c r="CC19" s="151"/>
      <c r="CD19" s="123"/>
      <c r="CE19" s="130"/>
      <c r="CF19" s="131"/>
      <c r="CG19" s="106"/>
      <c r="CH19" s="107"/>
      <c r="CI19" s="4"/>
      <c r="CJ19" s="4"/>
      <c r="CK19" s="107"/>
      <c r="CL19" s="110"/>
      <c r="CM19" s="117"/>
      <c r="CN19" s="118"/>
      <c r="CO19" s="118"/>
      <c r="CP19" s="119"/>
      <c r="CQ19" s="82"/>
      <c r="CR19" s="83"/>
      <c r="CS19" s="83"/>
      <c r="CT19" s="83"/>
      <c r="CU19" s="83"/>
      <c r="CV19" s="84"/>
      <c r="CW19" s="91"/>
      <c r="CX19" s="92"/>
      <c r="CY19" s="92"/>
      <c r="CZ19" s="93"/>
      <c r="DA19" s="175"/>
      <c r="DB19" s="175"/>
      <c r="DC19" s="175"/>
      <c r="DD19" s="175"/>
      <c r="DE19" s="175"/>
      <c r="DF19" s="175"/>
      <c r="DG19" s="175"/>
    </row>
    <row r="20" spans="1:111" ht="13.5" customHeight="1">
      <c r="A20" s="63" t="s">
        <v>4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5"/>
      <c r="M20" s="152" t="str">
        <f>IF(AW5="","",AW5)</f>
        <v/>
      </c>
      <c r="N20" s="73"/>
      <c r="O20" s="75" t="s">
        <v>10</v>
      </c>
      <c r="P20" s="75"/>
      <c r="Q20" s="75"/>
      <c r="R20" s="75"/>
      <c r="S20" s="75"/>
      <c r="T20" s="73">
        <f>IF(BD5="","",BD5)</f>
        <v>7</v>
      </c>
      <c r="U20" s="73"/>
      <c r="V20" s="73" t="s">
        <v>11</v>
      </c>
      <c r="W20" s="73"/>
      <c r="X20" s="74"/>
      <c r="Y20" s="152" t="str">
        <f>IF(AW10="","",AW10)</f>
        <v/>
      </c>
      <c r="Z20" s="73"/>
      <c r="AA20" s="75" t="s">
        <v>10</v>
      </c>
      <c r="AB20" s="75"/>
      <c r="AC20" s="75"/>
      <c r="AD20" s="75"/>
      <c r="AE20" s="75"/>
      <c r="AF20" s="73">
        <f>IF(BD10="","",BD10)</f>
        <v>4</v>
      </c>
      <c r="AG20" s="73"/>
      <c r="AH20" s="73" t="s">
        <v>11</v>
      </c>
      <c r="AI20" s="73"/>
      <c r="AJ20" s="74"/>
      <c r="AK20" s="152" t="str">
        <f>IF(AW15="","",AW15)</f>
        <v/>
      </c>
      <c r="AL20" s="73"/>
      <c r="AM20" s="75" t="s">
        <v>10</v>
      </c>
      <c r="AN20" s="75"/>
      <c r="AO20" s="75"/>
      <c r="AP20" s="75"/>
      <c r="AQ20" s="75"/>
      <c r="AR20" s="73">
        <f>IF(BD15="","",BD15)</f>
        <v>6</v>
      </c>
      <c r="AS20" s="73"/>
      <c r="AT20" s="73" t="s">
        <v>11</v>
      </c>
      <c r="AU20" s="73"/>
      <c r="AV20" s="74"/>
      <c r="AW20" s="66"/>
      <c r="AX20" s="67"/>
      <c r="AY20" s="68"/>
      <c r="AZ20" s="68"/>
      <c r="BA20" s="68"/>
      <c r="BB20" s="68"/>
      <c r="BC20" s="68"/>
      <c r="BD20" s="67"/>
      <c r="BE20" s="67"/>
      <c r="BF20" s="67"/>
      <c r="BG20" s="67"/>
      <c r="BH20" s="69"/>
      <c r="BI20" s="70"/>
      <c r="BJ20" s="71"/>
      <c r="BK20" s="75" t="s">
        <v>10</v>
      </c>
      <c r="BL20" s="75"/>
      <c r="BM20" s="75"/>
      <c r="BN20" s="75"/>
      <c r="BO20" s="75"/>
      <c r="BP20" s="71">
        <v>1</v>
      </c>
      <c r="BQ20" s="71"/>
      <c r="BR20" s="73" t="s">
        <v>11</v>
      </c>
      <c r="BS20" s="73"/>
      <c r="BT20" s="74"/>
      <c r="BU20" s="70"/>
      <c r="BV20" s="71"/>
      <c r="BW20" s="75" t="s">
        <v>10</v>
      </c>
      <c r="BX20" s="75"/>
      <c r="BY20" s="75"/>
      <c r="BZ20" s="75"/>
      <c r="CA20" s="75"/>
      <c r="CB20" s="71">
        <v>3</v>
      </c>
      <c r="CC20" s="71"/>
      <c r="CD20" s="73" t="s">
        <v>11</v>
      </c>
      <c r="CE20" s="73"/>
      <c r="CF20" s="74"/>
      <c r="CG20" s="102">
        <f>IF(M23=2,1,0)+IF(Y23=2,1,0)+IF(AK23=2,1,0)+IF(AW23=2,1,0)+IF(BI23=2,1,0)+IF(BU23=2,1,0)</f>
        <v>3</v>
      </c>
      <c r="CH20" s="103"/>
      <c r="CI20" s="2"/>
      <c r="CJ20" s="2"/>
      <c r="CK20" s="103">
        <f>IF(W23=2,1,0)+IF(AI23=2,1,0)+IF(AU23=2,1,0)+IF(BG23=2,1,0)+IF(BS23=2,1,0)+IF(CE23=2,1,0)</f>
        <v>2</v>
      </c>
      <c r="CL20" s="108"/>
      <c r="CM20" s="111">
        <f>IF((W23+AI23+AU23+BG23+BS23+CE23)=0,"10/0",(M23+Y23+AK23+AW23+BI23+BU23)/(W23+AI23+AU23+BG23+BS23+CE23))</f>
        <v>1.2</v>
      </c>
      <c r="CN20" s="112"/>
      <c r="CO20" s="112"/>
      <c r="CP20" s="113"/>
      <c r="CQ20" s="76">
        <f>(P22+P23+P24+AB22+AB23+AB24+AN22+AN23+AN24+AZ22+AZ23+AZ24+BL22+BL23+BL24+BX22+BX23+BX24)/(T22+T23+T24+AF22+AF23+AF24+AR22+AR23+AR24+BD22+BD23+BD24+BP22+BP23+BP24+CB22+CB23+CB24)</f>
        <v>1.1203007518796992</v>
      </c>
      <c r="CR20" s="77"/>
      <c r="CS20" s="77"/>
      <c r="CT20" s="77"/>
      <c r="CU20" s="77"/>
      <c r="CV20" s="78"/>
      <c r="CW20" s="85">
        <v>4</v>
      </c>
      <c r="CX20" s="86"/>
      <c r="CY20" s="86"/>
      <c r="CZ20" s="87"/>
      <c r="DA20" s="175" t="s">
        <v>39</v>
      </c>
      <c r="DB20" s="175"/>
      <c r="DC20" s="175"/>
      <c r="DD20" s="175"/>
      <c r="DE20" s="175"/>
      <c r="DF20" s="175"/>
      <c r="DG20" s="175"/>
    </row>
    <row r="21" spans="1:111" ht="13.5" customHeight="1">
      <c r="A21" s="153" t="s">
        <v>31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5"/>
      <c r="M21" s="98" t="s">
        <v>12</v>
      </c>
      <c r="N21" s="167"/>
      <c r="O21" s="167"/>
      <c r="P21" s="167"/>
      <c r="Q21" s="167"/>
      <c r="R21" s="164" t="str">
        <f>IF(BB6="","",BB6)</f>
        <v/>
      </c>
      <c r="S21" s="168"/>
      <c r="T21" s="168"/>
      <c r="U21" s="168"/>
      <c r="V21" s="168"/>
      <c r="W21" s="168"/>
      <c r="X21" s="165"/>
      <c r="Y21" s="98" t="s">
        <v>12</v>
      </c>
      <c r="Z21" s="167"/>
      <c r="AA21" s="167"/>
      <c r="AB21" s="167"/>
      <c r="AC21" s="167"/>
      <c r="AD21" s="164" t="str">
        <f>IF(BB11="","",BB11)</f>
        <v/>
      </c>
      <c r="AE21" s="168"/>
      <c r="AF21" s="168"/>
      <c r="AG21" s="168"/>
      <c r="AH21" s="168"/>
      <c r="AI21" s="168"/>
      <c r="AJ21" s="165"/>
      <c r="AK21" s="98" t="s">
        <v>12</v>
      </c>
      <c r="AL21" s="167"/>
      <c r="AM21" s="167"/>
      <c r="AN21" s="167"/>
      <c r="AO21" s="167"/>
      <c r="AP21" s="164" t="str">
        <f>IF(BB16="","",BB16)</f>
        <v/>
      </c>
      <c r="AQ21" s="168"/>
      <c r="AR21" s="168"/>
      <c r="AS21" s="168"/>
      <c r="AT21" s="168"/>
      <c r="AU21" s="168"/>
      <c r="AV21" s="165"/>
      <c r="AW21" s="94"/>
      <c r="AX21" s="95"/>
      <c r="AY21" s="95"/>
      <c r="AZ21" s="95"/>
      <c r="BA21" s="95"/>
      <c r="BB21" s="96"/>
      <c r="BC21" s="96"/>
      <c r="BD21" s="96"/>
      <c r="BE21" s="96"/>
      <c r="BF21" s="96"/>
      <c r="BG21" s="96"/>
      <c r="BH21" s="97"/>
      <c r="BI21" s="98" t="s">
        <v>12</v>
      </c>
      <c r="BJ21" s="99"/>
      <c r="BK21" s="99"/>
      <c r="BL21" s="99"/>
      <c r="BM21" s="99"/>
      <c r="BN21" s="100"/>
      <c r="BO21" s="100"/>
      <c r="BP21" s="100"/>
      <c r="BQ21" s="100"/>
      <c r="BR21" s="100"/>
      <c r="BS21" s="100"/>
      <c r="BT21" s="101"/>
      <c r="BU21" s="98" t="s">
        <v>12</v>
      </c>
      <c r="BV21" s="99"/>
      <c r="BW21" s="99"/>
      <c r="BX21" s="99"/>
      <c r="BY21" s="99"/>
      <c r="BZ21" s="100"/>
      <c r="CA21" s="100"/>
      <c r="CB21" s="100"/>
      <c r="CC21" s="100"/>
      <c r="CD21" s="100"/>
      <c r="CE21" s="100"/>
      <c r="CF21" s="101"/>
      <c r="CG21" s="104"/>
      <c r="CH21" s="177"/>
      <c r="CI21" s="3"/>
      <c r="CJ21" s="3"/>
      <c r="CK21" s="177"/>
      <c r="CL21" s="109"/>
      <c r="CM21" s="114"/>
      <c r="CN21" s="176"/>
      <c r="CO21" s="176"/>
      <c r="CP21" s="116"/>
      <c r="CQ21" s="79"/>
      <c r="CR21" s="80"/>
      <c r="CS21" s="80"/>
      <c r="CT21" s="80"/>
      <c r="CU21" s="80"/>
      <c r="CV21" s="81"/>
      <c r="CW21" s="88"/>
      <c r="CX21" s="89"/>
      <c r="CY21" s="89"/>
      <c r="CZ21" s="90"/>
      <c r="DA21" s="175"/>
      <c r="DB21" s="175"/>
      <c r="DC21" s="175"/>
      <c r="DD21" s="175"/>
      <c r="DE21" s="175"/>
      <c r="DF21" s="175"/>
      <c r="DG21" s="175"/>
    </row>
    <row r="22" spans="1:111" ht="13.5" customHeight="1">
      <c r="A22" s="156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5"/>
      <c r="M22" s="126" t="str">
        <f>IF(M23=2,"○",IF(W23=2,"●",""))</f>
        <v>○</v>
      </c>
      <c r="N22" s="120"/>
      <c r="O22" s="122" t="s">
        <v>13</v>
      </c>
      <c r="P22" s="124">
        <f>BD7</f>
        <v>15</v>
      </c>
      <c r="Q22" s="124"/>
      <c r="R22" s="120" t="s">
        <v>14</v>
      </c>
      <c r="S22" s="169"/>
      <c r="T22" s="120">
        <f>AZ7</f>
        <v>6</v>
      </c>
      <c r="U22" s="120"/>
      <c r="V22" s="122" t="s">
        <v>15</v>
      </c>
      <c r="W22" s="124"/>
      <c r="X22" s="170"/>
      <c r="Y22" s="126" t="str">
        <f>IF(Y23=2,"○",IF(AI23=2,"●",""))</f>
        <v>○</v>
      </c>
      <c r="Z22" s="120"/>
      <c r="AA22" s="122" t="s">
        <v>13</v>
      </c>
      <c r="AB22" s="124">
        <f>BD12</f>
        <v>15</v>
      </c>
      <c r="AC22" s="124"/>
      <c r="AD22" s="120" t="s">
        <v>14</v>
      </c>
      <c r="AE22" s="169"/>
      <c r="AF22" s="120">
        <f>AZ12</f>
        <v>9</v>
      </c>
      <c r="AG22" s="120"/>
      <c r="AH22" s="122" t="s">
        <v>15</v>
      </c>
      <c r="AI22" s="124"/>
      <c r="AJ22" s="170"/>
      <c r="AK22" s="126" t="str">
        <f>IF(AK23=2,"○",IF(AU23=2,"●",""))</f>
        <v>●</v>
      </c>
      <c r="AL22" s="120"/>
      <c r="AM22" s="122" t="s">
        <v>13</v>
      </c>
      <c r="AN22" s="124">
        <f>BD17</f>
        <v>12</v>
      </c>
      <c r="AO22" s="124"/>
      <c r="AP22" s="120" t="s">
        <v>14</v>
      </c>
      <c r="AQ22" s="169"/>
      <c r="AR22" s="120">
        <f>AZ17</f>
        <v>15</v>
      </c>
      <c r="AS22" s="120"/>
      <c r="AT22" s="122" t="s">
        <v>15</v>
      </c>
      <c r="AU22" s="124"/>
      <c r="AV22" s="170"/>
      <c r="AW22" s="160"/>
      <c r="AX22" s="142"/>
      <c r="AY22" s="161"/>
      <c r="AZ22" s="141"/>
      <c r="BA22" s="141"/>
      <c r="BB22" s="142"/>
      <c r="BC22" s="142"/>
      <c r="BD22" s="142"/>
      <c r="BE22" s="142"/>
      <c r="BF22" s="161"/>
      <c r="BG22" s="141"/>
      <c r="BH22" s="163"/>
      <c r="BI22" s="126" t="str">
        <f>IF(BI23=2,"○",IF(BS23=2,"●",""))</f>
        <v>○</v>
      </c>
      <c r="BJ22" s="120"/>
      <c r="BK22" s="122" t="s">
        <v>13</v>
      </c>
      <c r="BL22" s="127">
        <v>10</v>
      </c>
      <c r="BM22" s="127"/>
      <c r="BN22" s="120" t="s">
        <v>14</v>
      </c>
      <c r="BO22" s="120"/>
      <c r="BP22" s="121">
        <v>15</v>
      </c>
      <c r="BQ22" s="121"/>
      <c r="BR22" s="122" t="s">
        <v>15</v>
      </c>
      <c r="BS22" s="124"/>
      <c r="BT22" s="125"/>
      <c r="BU22" s="126" t="str">
        <f>IF(BU23=2,"○",IF(CE23=2,"●",""))</f>
        <v>●</v>
      </c>
      <c r="BV22" s="120"/>
      <c r="BW22" s="122" t="s">
        <v>13</v>
      </c>
      <c r="BX22" s="127">
        <v>10</v>
      </c>
      <c r="BY22" s="127"/>
      <c r="BZ22" s="120" t="s">
        <v>14</v>
      </c>
      <c r="CA22" s="120"/>
      <c r="CB22" s="121">
        <v>15</v>
      </c>
      <c r="CC22" s="121"/>
      <c r="CD22" s="122" t="s">
        <v>15</v>
      </c>
      <c r="CE22" s="124"/>
      <c r="CF22" s="125"/>
      <c r="CG22" s="104"/>
      <c r="CH22" s="177"/>
      <c r="CI22" s="120" t="s">
        <v>14</v>
      </c>
      <c r="CJ22" s="120"/>
      <c r="CK22" s="177"/>
      <c r="CL22" s="109"/>
      <c r="CM22" s="114"/>
      <c r="CN22" s="176"/>
      <c r="CO22" s="176"/>
      <c r="CP22" s="116"/>
      <c r="CQ22" s="79"/>
      <c r="CR22" s="80"/>
      <c r="CS22" s="80"/>
      <c r="CT22" s="80"/>
      <c r="CU22" s="80"/>
      <c r="CV22" s="81"/>
      <c r="CW22" s="88"/>
      <c r="CX22" s="89"/>
      <c r="CY22" s="89"/>
      <c r="CZ22" s="90"/>
      <c r="DA22" s="175"/>
      <c r="DB22" s="175"/>
      <c r="DC22" s="175"/>
      <c r="DD22" s="175"/>
      <c r="DE22" s="175"/>
      <c r="DF22" s="175"/>
      <c r="DG22" s="175"/>
    </row>
    <row r="23" spans="1:111" ht="13.5" customHeight="1">
      <c r="A23" s="15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5"/>
      <c r="M23" s="132">
        <f>BG8</f>
        <v>2</v>
      </c>
      <c r="N23" s="133"/>
      <c r="O23" s="122"/>
      <c r="P23" s="124">
        <f>BD8</f>
        <v>15</v>
      </c>
      <c r="Q23" s="124"/>
      <c r="R23" s="120" t="s">
        <v>14</v>
      </c>
      <c r="S23" s="169"/>
      <c r="T23" s="120">
        <f>AZ8</f>
        <v>5</v>
      </c>
      <c r="U23" s="169"/>
      <c r="V23" s="122"/>
      <c r="W23" s="128">
        <f>AW8</f>
        <v>0</v>
      </c>
      <c r="X23" s="171"/>
      <c r="Y23" s="132">
        <f>BG13</f>
        <v>2</v>
      </c>
      <c r="Z23" s="133"/>
      <c r="AA23" s="122"/>
      <c r="AB23" s="124">
        <f>BD13</f>
        <v>15</v>
      </c>
      <c r="AC23" s="124"/>
      <c r="AD23" s="120" t="s">
        <v>14</v>
      </c>
      <c r="AE23" s="169"/>
      <c r="AF23" s="120">
        <f>AZ13</f>
        <v>10</v>
      </c>
      <c r="AG23" s="169"/>
      <c r="AH23" s="122"/>
      <c r="AI23" s="128">
        <f>AW13</f>
        <v>0</v>
      </c>
      <c r="AJ23" s="171"/>
      <c r="AK23" s="132">
        <f>BG18</f>
        <v>0</v>
      </c>
      <c r="AL23" s="133"/>
      <c r="AM23" s="122"/>
      <c r="AN23" s="124">
        <f>BD18</f>
        <v>12</v>
      </c>
      <c r="AO23" s="124"/>
      <c r="AP23" s="120" t="s">
        <v>14</v>
      </c>
      <c r="AQ23" s="169"/>
      <c r="AR23" s="120">
        <f>AZ18</f>
        <v>15</v>
      </c>
      <c r="AS23" s="169"/>
      <c r="AT23" s="122"/>
      <c r="AU23" s="128">
        <f>AW18</f>
        <v>2</v>
      </c>
      <c r="AV23" s="171"/>
      <c r="AW23" s="137"/>
      <c r="AX23" s="138"/>
      <c r="AY23" s="161"/>
      <c r="AZ23" s="141"/>
      <c r="BA23" s="141"/>
      <c r="BB23" s="142"/>
      <c r="BC23" s="142"/>
      <c r="BD23" s="142"/>
      <c r="BE23" s="142"/>
      <c r="BF23" s="161"/>
      <c r="BG23" s="143"/>
      <c r="BH23" s="144"/>
      <c r="BI23" s="132">
        <f>IF(BL22&gt;BP22,1,0)+IF(BL23&gt;BP23,1,0)+IF(BL24&gt;BP24,1,0)</f>
        <v>2</v>
      </c>
      <c r="BJ23" s="133"/>
      <c r="BK23" s="122"/>
      <c r="BL23" s="127">
        <v>16</v>
      </c>
      <c r="BM23" s="127"/>
      <c r="BN23" s="120" t="s">
        <v>14</v>
      </c>
      <c r="BO23" s="120"/>
      <c r="BP23" s="121">
        <v>14</v>
      </c>
      <c r="BQ23" s="121"/>
      <c r="BR23" s="122"/>
      <c r="BS23" s="128">
        <f>IF(BP22&gt;BL22,1,0)+IF(BP23&gt;BL23,1,0)+IF(BP24&gt;BL24,1,0)</f>
        <v>1</v>
      </c>
      <c r="BT23" s="129"/>
      <c r="BU23" s="132">
        <f>IF(BX22&gt;CB22,1,0)+IF(BX23&gt;CB23,1,0)+IF(BX24&gt;CB24,1,0)</f>
        <v>0</v>
      </c>
      <c r="BV23" s="133"/>
      <c r="BW23" s="122"/>
      <c r="BX23" s="127">
        <v>13</v>
      </c>
      <c r="BY23" s="127"/>
      <c r="BZ23" s="120" t="s">
        <v>14</v>
      </c>
      <c r="CA23" s="120"/>
      <c r="CB23" s="121">
        <v>15</v>
      </c>
      <c r="CC23" s="121"/>
      <c r="CD23" s="122"/>
      <c r="CE23" s="128">
        <f>IF(CB22&gt;BX22,1,0)+IF(CB23&gt;BX23,1,0)+IF(CB24&gt;BX24,1,0)</f>
        <v>2</v>
      </c>
      <c r="CF23" s="129"/>
      <c r="CG23" s="104"/>
      <c r="CH23" s="177"/>
      <c r="CI23" s="3"/>
      <c r="CJ23" s="3"/>
      <c r="CK23" s="177"/>
      <c r="CL23" s="109"/>
      <c r="CM23" s="114"/>
      <c r="CN23" s="176"/>
      <c r="CO23" s="176"/>
      <c r="CP23" s="116"/>
      <c r="CQ23" s="79"/>
      <c r="CR23" s="80"/>
      <c r="CS23" s="80"/>
      <c r="CT23" s="80"/>
      <c r="CU23" s="80"/>
      <c r="CV23" s="81"/>
      <c r="CW23" s="88"/>
      <c r="CX23" s="89"/>
      <c r="CY23" s="89"/>
      <c r="CZ23" s="90"/>
      <c r="DA23" s="175"/>
      <c r="DB23" s="175"/>
      <c r="DC23" s="175"/>
      <c r="DD23" s="175"/>
      <c r="DE23" s="175"/>
      <c r="DF23" s="175"/>
      <c r="DG23" s="175"/>
    </row>
    <row r="24" spans="1:111" ht="13.5" customHeight="1">
      <c r="A24" s="157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9"/>
      <c r="M24" s="134"/>
      <c r="N24" s="135"/>
      <c r="O24" s="123"/>
      <c r="P24" s="166">
        <f>BD9</f>
        <v>0</v>
      </c>
      <c r="Q24" s="166"/>
      <c r="R24" s="150" t="s">
        <v>14</v>
      </c>
      <c r="S24" s="174"/>
      <c r="T24" s="150">
        <f>AZ9</f>
        <v>0</v>
      </c>
      <c r="U24" s="150"/>
      <c r="V24" s="123"/>
      <c r="W24" s="172"/>
      <c r="X24" s="173"/>
      <c r="Y24" s="134"/>
      <c r="Z24" s="135"/>
      <c r="AA24" s="123"/>
      <c r="AB24" s="166">
        <f>BD14</f>
        <v>0</v>
      </c>
      <c r="AC24" s="166"/>
      <c r="AD24" s="150" t="s">
        <v>14</v>
      </c>
      <c r="AE24" s="174"/>
      <c r="AF24" s="150">
        <f>AZ14</f>
        <v>0</v>
      </c>
      <c r="AG24" s="150"/>
      <c r="AH24" s="123"/>
      <c r="AI24" s="172"/>
      <c r="AJ24" s="173"/>
      <c r="AK24" s="134"/>
      <c r="AL24" s="135"/>
      <c r="AM24" s="123"/>
      <c r="AN24" s="166">
        <f>BD19</f>
        <v>0</v>
      </c>
      <c r="AO24" s="166"/>
      <c r="AP24" s="150" t="s">
        <v>14</v>
      </c>
      <c r="AQ24" s="174"/>
      <c r="AR24" s="150">
        <f>AZ19</f>
        <v>0</v>
      </c>
      <c r="AS24" s="150"/>
      <c r="AT24" s="123"/>
      <c r="AU24" s="172"/>
      <c r="AV24" s="173"/>
      <c r="AW24" s="139"/>
      <c r="AX24" s="140"/>
      <c r="AY24" s="162"/>
      <c r="AZ24" s="147"/>
      <c r="BA24" s="147"/>
      <c r="BB24" s="148"/>
      <c r="BC24" s="148"/>
      <c r="BD24" s="148"/>
      <c r="BE24" s="148"/>
      <c r="BF24" s="162"/>
      <c r="BG24" s="145"/>
      <c r="BH24" s="146"/>
      <c r="BI24" s="134"/>
      <c r="BJ24" s="135"/>
      <c r="BK24" s="123"/>
      <c r="BL24" s="149">
        <v>16</v>
      </c>
      <c r="BM24" s="149"/>
      <c r="BN24" s="150" t="s">
        <v>14</v>
      </c>
      <c r="BO24" s="150"/>
      <c r="BP24" s="151">
        <v>14</v>
      </c>
      <c r="BQ24" s="151"/>
      <c r="BR24" s="123"/>
      <c r="BS24" s="130"/>
      <c r="BT24" s="131"/>
      <c r="BU24" s="134"/>
      <c r="BV24" s="135"/>
      <c r="BW24" s="123"/>
      <c r="BX24" s="149"/>
      <c r="BY24" s="149"/>
      <c r="BZ24" s="150" t="s">
        <v>14</v>
      </c>
      <c r="CA24" s="150"/>
      <c r="CB24" s="151"/>
      <c r="CC24" s="151"/>
      <c r="CD24" s="123"/>
      <c r="CE24" s="130"/>
      <c r="CF24" s="131"/>
      <c r="CG24" s="106"/>
      <c r="CH24" s="107"/>
      <c r="CI24" s="4"/>
      <c r="CJ24" s="4"/>
      <c r="CK24" s="107"/>
      <c r="CL24" s="110"/>
      <c r="CM24" s="117"/>
      <c r="CN24" s="118"/>
      <c r="CO24" s="118"/>
      <c r="CP24" s="119"/>
      <c r="CQ24" s="82"/>
      <c r="CR24" s="83"/>
      <c r="CS24" s="83"/>
      <c r="CT24" s="83"/>
      <c r="CU24" s="83"/>
      <c r="CV24" s="84"/>
      <c r="CW24" s="91"/>
      <c r="CX24" s="92"/>
      <c r="CY24" s="92"/>
      <c r="CZ24" s="93"/>
      <c r="DA24" s="175"/>
      <c r="DB24" s="175"/>
      <c r="DC24" s="175"/>
      <c r="DD24" s="175"/>
      <c r="DE24" s="175"/>
      <c r="DF24" s="175"/>
      <c r="DG24" s="175"/>
    </row>
    <row r="25" spans="1:111" ht="13.5" customHeight="1">
      <c r="A25" s="63" t="s">
        <v>5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5"/>
      <c r="M25" s="152" t="str">
        <f>IF(BI5="","",BI5)</f>
        <v/>
      </c>
      <c r="N25" s="73"/>
      <c r="O25" s="75" t="s">
        <v>10</v>
      </c>
      <c r="P25" s="75"/>
      <c r="Q25" s="75"/>
      <c r="R25" s="75"/>
      <c r="S25" s="75"/>
      <c r="T25" s="73">
        <f>IF(BP5="","",BP5)</f>
        <v>4</v>
      </c>
      <c r="U25" s="73"/>
      <c r="V25" s="73" t="s">
        <v>11</v>
      </c>
      <c r="W25" s="73"/>
      <c r="X25" s="74"/>
      <c r="Y25" s="152" t="str">
        <f>IF(BI10="","",BI10)</f>
        <v/>
      </c>
      <c r="Z25" s="73"/>
      <c r="AA25" s="75" t="s">
        <v>10</v>
      </c>
      <c r="AB25" s="75"/>
      <c r="AC25" s="75"/>
      <c r="AD25" s="75"/>
      <c r="AE25" s="75"/>
      <c r="AF25" s="73">
        <f>IF(BP10="","",BP10)</f>
        <v>7</v>
      </c>
      <c r="AG25" s="73"/>
      <c r="AH25" s="73" t="s">
        <v>11</v>
      </c>
      <c r="AI25" s="73"/>
      <c r="AJ25" s="74"/>
      <c r="AK25" s="152" t="str">
        <f>IF(BI15="","",BI15)</f>
        <v/>
      </c>
      <c r="AL25" s="73"/>
      <c r="AM25" s="75" t="s">
        <v>10</v>
      </c>
      <c r="AN25" s="75"/>
      <c r="AO25" s="75"/>
      <c r="AP25" s="75"/>
      <c r="AQ25" s="75"/>
      <c r="AR25" s="73">
        <f>IF(BP15="","",BP15)</f>
        <v>5</v>
      </c>
      <c r="AS25" s="73"/>
      <c r="AT25" s="73" t="s">
        <v>11</v>
      </c>
      <c r="AU25" s="73"/>
      <c r="AV25" s="74"/>
      <c r="AW25" s="152" t="str">
        <f>IF(BI20="","",BI20)</f>
        <v/>
      </c>
      <c r="AX25" s="73"/>
      <c r="AY25" s="75" t="s">
        <v>10</v>
      </c>
      <c r="AZ25" s="75"/>
      <c r="BA25" s="75"/>
      <c r="BB25" s="75"/>
      <c r="BC25" s="75"/>
      <c r="BD25" s="73">
        <f>IF(BP20="","",BP20)</f>
        <v>1</v>
      </c>
      <c r="BE25" s="73"/>
      <c r="BF25" s="73" t="s">
        <v>11</v>
      </c>
      <c r="BG25" s="73"/>
      <c r="BH25" s="74"/>
      <c r="BI25" s="66"/>
      <c r="BJ25" s="67"/>
      <c r="BK25" s="68"/>
      <c r="BL25" s="68"/>
      <c r="BM25" s="68"/>
      <c r="BN25" s="68"/>
      <c r="BO25" s="68"/>
      <c r="BP25" s="67"/>
      <c r="BQ25" s="67"/>
      <c r="BR25" s="67"/>
      <c r="BS25" s="67"/>
      <c r="BT25" s="69"/>
      <c r="BU25" s="70"/>
      <c r="BV25" s="71"/>
      <c r="BW25" s="75" t="s">
        <v>10</v>
      </c>
      <c r="BX25" s="75"/>
      <c r="BY25" s="75"/>
      <c r="BZ25" s="75"/>
      <c r="CA25" s="75"/>
      <c r="CB25" s="71">
        <v>2</v>
      </c>
      <c r="CC25" s="71"/>
      <c r="CD25" s="73" t="s">
        <v>11</v>
      </c>
      <c r="CE25" s="73"/>
      <c r="CF25" s="74"/>
      <c r="CG25" s="102">
        <f>IF(M28=2,1,0)+IF(Y28=2,1,0)+IF(AK28=2,1,0)+IF(AW28=2,1,0)+IF(BI28=2,1,0)+IF(BU28=2,1,0)</f>
        <v>4</v>
      </c>
      <c r="CH25" s="103"/>
      <c r="CI25" s="2"/>
      <c r="CJ25" s="2"/>
      <c r="CK25" s="103">
        <f>IF(W28=2,1,0)+IF(AI28=2,1,0)+IF(AU28=2,1,0)+IF(BG28=2,1,0)+IF(BS28=2,1,0)+IF(CE28=2,1,0)</f>
        <v>1</v>
      </c>
      <c r="CL25" s="108"/>
      <c r="CM25" s="111">
        <f>IF((W28+AI28+AU28+BG28+BS28+CE28)=0,"10/0",(M28+Y28+AK28+AW28+BI28+BU28)/(W28+AI28+AU28+BG28+BS28+CE28))</f>
        <v>4.5</v>
      </c>
      <c r="CN25" s="112"/>
      <c r="CO25" s="112"/>
      <c r="CP25" s="113"/>
      <c r="CQ25" s="76">
        <f>(P27+P28+P29+AB27+AB28+AB29+AN27+AN28+AN29+AZ27+AZ28+AZ29+BL27+BL28+BL29+BX27+BX28+BX29)/(T27+T28+T29+AF27+AF28+AF29+AR27+AR28+AR29+BD27+BD28+BD29+BP27+BP28+BP29+CB27+CB28+CB29)</f>
        <v>1.3666666666666667</v>
      </c>
      <c r="CR25" s="77"/>
      <c r="CS25" s="77"/>
      <c r="CT25" s="77"/>
      <c r="CU25" s="77"/>
      <c r="CV25" s="78"/>
      <c r="CW25" s="85">
        <v>1</v>
      </c>
      <c r="CX25" s="86"/>
      <c r="CY25" s="86"/>
      <c r="CZ25" s="87"/>
      <c r="DA25" s="175" t="s">
        <v>40</v>
      </c>
      <c r="DB25" s="175"/>
      <c r="DC25" s="175"/>
      <c r="DD25" s="175"/>
      <c r="DE25" s="175"/>
      <c r="DF25" s="175"/>
      <c r="DG25" s="175"/>
    </row>
    <row r="26" spans="1:111" ht="13.5" customHeight="1">
      <c r="A26" s="153" t="s">
        <v>32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5"/>
      <c r="M26" s="98" t="s">
        <v>12</v>
      </c>
      <c r="N26" s="167"/>
      <c r="O26" s="167"/>
      <c r="P26" s="167"/>
      <c r="Q26" s="167"/>
      <c r="R26" s="164" t="str">
        <f>IF(BN6="","",BN6)</f>
        <v/>
      </c>
      <c r="S26" s="168"/>
      <c r="T26" s="168"/>
      <c r="U26" s="168"/>
      <c r="V26" s="168"/>
      <c r="W26" s="168"/>
      <c r="X26" s="165"/>
      <c r="Y26" s="98" t="s">
        <v>12</v>
      </c>
      <c r="Z26" s="167"/>
      <c r="AA26" s="167"/>
      <c r="AB26" s="167"/>
      <c r="AC26" s="167"/>
      <c r="AD26" s="164" t="str">
        <f>IF(BN11="","",BN11)</f>
        <v/>
      </c>
      <c r="AE26" s="168"/>
      <c r="AF26" s="168"/>
      <c r="AG26" s="168"/>
      <c r="AH26" s="168"/>
      <c r="AI26" s="168"/>
      <c r="AJ26" s="165"/>
      <c r="AK26" s="98" t="s">
        <v>12</v>
      </c>
      <c r="AL26" s="167"/>
      <c r="AM26" s="167"/>
      <c r="AN26" s="167"/>
      <c r="AO26" s="167"/>
      <c r="AP26" s="164" t="str">
        <f>IF(BN16="","",BN16)</f>
        <v/>
      </c>
      <c r="AQ26" s="168"/>
      <c r="AR26" s="168"/>
      <c r="AS26" s="168"/>
      <c r="AT26" s="168"/>
      <c r="AU26" s="168"/>
      <c r="AV26" s="165"/>
      <c r="AW26" s="98" t="s">
        <v>12</v>
      </c>
      <c r="AX26" s="167"/>
      <c r="AY26" s="167"/>
      <c r="AZ26" s="167"/>
      <c r="BA26" s="167"/>
      <c r="BB26" s="164" t="str">
        <f>IF(BN21="","",BN21)</f>
        <v/>
      </c>
      <c r="BC26" s="168"/>
      <c r="BD26" s="168"/>
      <c r="BE26" s="168"/>
      <c r="BF26" s="168"/>
      <c r="BG26" s="168"/>
      <c r="BH26" s="165"/>
      <c r="BI26" s="94"/>
      <c r="BJ26" s="95"/>
      <c r="BK26" s="95"/>
      <c r="BL26" s="95"/>
      <c r="BM26" s="95"/>
      <c r="BN26" s="96"/>
      <c r="BO26" s="96"/>
      <c r="BP26" s="96"/>
      <c r="BQ26" s="96"/>
      <c r="BR26" s="96"/>
      <c r="BS26" s="96"/>
      <c r="BT26" s="97"/>
      <c r="BU26" s="98" t="s">
        <v>12</v>
      </c>
      <c r="BV26" s="99"/>
      <c r="BW26" s="99"/>
      <c r="BX26" s="99"/>
      <c r="BY26" s="99"/>
      <c r="BZ26" s="100"/>
      <c r="CA26" s="100"/>
      <c r="CB26" s="100"/>
      <c r="CC26" s="100"/>
      <c r="CD26" s="100"/>
      <c r="CE26" s="100"/>
      <c r="CF26" s="101"/>
      <c r="CG26" s="104"/>
      <c r="CH26" s="177"/>
      <c r="CI26" s="3"/>
      <c r="CJ26" s="3"/>
      <c r="CK26" s="177"/>
      <c r="CL26" s="109"/>
      <c r="CM26" s="114"/>
      <c r="CN26" s="176"/>
      <c r="CO26" s="176"/>
      <c r="CP26" s="116"/>
      <c r="CQ26" s="79"/>
      <c r="CR26" s="80"/>
      <c r="CS26" s="80"/>
      <c r="CT26" s="80"/>
      <c r="CU26" s="80"/>
      <c r="CV26" s="81"/>
      <c r="CW26" s="88"/>
      <c r="CX26" s="89"/>
      <c r="CY26" s="89"/>
      <c r="CZ26" s="90"/>
      <c r="DA26" s="175"/>
      <c r="DB26" s="175"/>
      <c r="DC26" s="175"/>
      <c r="DD26" s="175"/>
      <c r="DE26" s="175"/>
      <c r="DF26" s="175"/>
      <c r="DG26" s="175"/>
    </row>
    <row r="27" spans="1:111" ht="13.5" customHeight="1">
      <c r="A27" s="156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5"/>
      <c r="M27" s="126" t="str">
        <f>IF(M28=2,"○",IF(W28=2,"●",""))</f>
        <v>○</v>
      </c>
      <c r="N27" s="120"/>
      <c r="O27" s="122" t="s">
        <v>13</v>
      </c>
      <c r="P27" s="124">
        <f>BP7</f>
        <v>15</v>
      </c>
      <c r="Q27" s="124"/>
      <c r="R27" s="120" t="s">
        <v>14</v>
      </c>
      <c r="S27" s="169"/>
      <c r="T27" s="120">
        <f>BL7</f>
        <v>10</v>
      </c>
      <c r="U27" s="120"/>
      <c r="V27" s="122" t="s">
        <v>15</v>
      </c>
      <c r="W27" s="124"/>
      <c r="X27" s="170"/>
      <c r="Y27" s="126" t="str">
        <f>IF(Y28=2,"○",IF(AI28=2,"●",""))</f>
        <v>○</v>
      </c>
      <c r="Z27" s="120"/>
      <c r="AA27" s="122" t="s">
        <v>13</v>
      </c>
      <c r="AB27" s="124">
        <f>BP12</f>
        <v>15</v>
      </c>
      <c r="AC27" s="124"/>
      <c r="AD27" s="120" t="s">
        <v>14</v>
      </c>
      <c r="AE27" s="169"/>
      <c r="AF27" s="120">
        <f>BL12</f>
        <v>8</v>
      </c>
      <c r="AG27" s="120"/>
      <c r="AH27" s="122" t="s">
        <v>15</v>
      </c>
      <c r="AI27" s="124"/>
      <c r="AJ27" s="170"/>
      <c r="AK27" s="126" t="str">
        <f>IF(AK28=2,"○",IF(AU28=2,"●",""))</f>
        <v>○</v>
      </c>
      <c r="AL27" s="120"/>
      <c r="AM27" s="122" t="s">
        <v>13</v>
      </c>
      <c r="AN27" s="124">
        <f>BP17</f>
        <v>16</v>
      </c>
      <c r="AO27" s="124"/>
      <c r="AP27" s="120" t="s">
        <v>14</v>
      </c>
      <c r="AQ27" s="169"/>
      <c r="AR27" s="120">
        <f>BL17</f>
        <v>14</v>
      </c>
      <c r="AS27" s="120"/>
      <c r="AT27" s="122" t="s">
        <v>15</v>
      </c>
      <c r="AU27" s="124"/>
      <c r="AV27" s="170"/>
      <c r="AW27" s="126" t="str">
        <f>IF(AW28=2,"○",IF(BG28=2,"●",""))</f>
        <v>●</v>
      </c>
      <c r="AX27" s="120"/>
      <c r="AY27" s="122" t="s">
        <v>13</v>
      </c>
      <c r="AZ27" s="124">
        <f>BP22</f>
        <v>15</v>
      </c>
      <c r="BA27" s="124"/>
      <c r="BB27" s="120" t="s">
        <v>14</v>
      </c>
      <c r="BC27" s="169"/>
      <c r="BD27" s="120">
        <f>BL22</f>
        <v>10</v>
      </c>
      <c r="BE27" s="120"/>
      <c r="BF27" s="122" t="s">
        <v>15</v>
      </c>
      <c r="BG27" s="124"/>
      <c r="BH27" s="170"/>
      <c r="BI27" s="160"/>
      <c r="BJ27" s="142"/>
      <c r="BK27" s="161"/>
      <c r="BL27" s="141"/>
      <c r="BM27" s="141"/>
      <c r="BN27" s="142"/>
      <c r="BO27" s="142"/>
      <c r="BP27" s="142"/>
      <c r="BQ27" s="142"/>
      <c r="BR27" s="161"/>
      <c r="BS27" s="141"/>
      <c r="BT27" s="163"/>
      <c r="BU27" s="126" t="str">
        <f>IF(BU28=2,"○",IF(CE28=2,"●",""))</f>
        <v>○</v>
      </c>
      <c r="BV27" s="120"/>
      <c r="BW27" s="122" t="s">
        <v>13</v>
      </c>
      <c r="BX27" s="127">
        <v>15</v>
      </c>
      <c r="BY27" s="127"/>
      <c r="BZ27" s="120" t="s">
        <v>14</v>
      </c>
      <c r="CA27" s="120"/>
      <c r="CB27" s="121">
        <v>9</v>
      </c>
      <c r="CC27" s="121"/>
      <c r="CD27" s="122" t="s">
        <v>15</v>
      </c>
      <c r="CE27" s="124"/>
      <c r="CF27" s="125"/>
      <c r="CG27" s="104"/>
      <c r="CH27" s="177"/>
      <c r="CI27" s="120" t="s">
        <v>14</v>
      </c>
      <c r="CJ27" s="120"/>
      <c r="CK27" s="177"/>
      <c r="CL27" s="109"/>
      <c r="CM27" s="114"/>
      <c r="CN27" s="176"/>
      <c r="CO27" s="176"/>
      <c r="CP27" s="116"/>
      <c r="CQ27" s="79"/>
      <c r="CR27" s="80"/>
      <c r="CS27" s="80"/>
      <c r="CT27" s="80"/>
      <c r="CU27" s="80"/>
      <c r="CV27" s="81"/>
      <c r="CW27" s="88"/>
      <c r="CX27" s="89"/>
      <c r="CY27" s="89"/>
      <c r="CZ27" s="90"/>
      <c r="DA27" s="175"/>
      <c r="DB27" s="175"/>
      <c r="DC27" s="175"/>
      <c r="DD27" s="175"/>
      <c r="DE27" s="175"/>
      <c r="DF27" s="175"/>
      <c r="DG27" s="175"/>
    </row>
    <row r="28" spans="1:111" ht="13.5" customHeight="1">
      <c r="A28" s="156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5"/>
      <c r="M28" s="132">
        <f>BS8</f>
        <v>2</v>
      </c>
      <c r="N28" s="133"/>
      <c r="O28" s="122"/>
      <c r="P28" s="124">
        <f>BP8</f>
        <v>15</v>
      </c>
      <c r="Q28" s="124"/>
      <c r="R28" s="120" t="s">
        <v>14</v>
      </c>
      <c r="S28" s="169"/>
      <c r="T28" s="120">
        <f>BL8</f>
        <v>8</v>
      </c>
      <c r="U28" s="169"/>
      <c r="V28" s="122"/>
      <c r="W28" s="128">
        <f>BI8</f>
        <v>0</v>
      </c>
      <c r="X28" s="171"/>
      <c r="Y28" s="132">
        <f>BS13</f>
        <v>2</v>
      </c>
      <c r="Z28" s="133"/>
      <c r="AA28" s="122"/>
      <c r="AB28" s="124">
        <f>BP13</f>
        <v>15</v>
      </c>
      <c r="AC28" s="124"/>
      <c r="AD28" s="120" t="s">
        <v>14</v>
      </c>
      <c r="AE28" s="169"/>
      <c r="AF28" s="120">
        <f>BL13</f>
        <v>8</v>
      </c>
      <c r="AG28" s="169"/>
      <c r="AH28" s="122"/>
      <c r="AI28" s="128">
        <f>BI13</f>
        <v>0</v>
      </c>
      <c r="AJ28" s="171"/>
      <c r="AK28" s="132">
        <f>BS18</f>
        <v>2</v>
      </c>
      <c r="AL28" s="133"/>
      <c r="AM28" s="122"/>
      <c r="AN28" s="124">
        <f>BP18</f>
        <v>15</v>
      </c>
      <c r="AO28" s="124"/>
      <c r="AP28" s="120" t="s">
        <v>14</v>
      </c>
      <c r="AQ28" s="169"/>
      <c r="AR28" s="120">
        <f>BL18</f>
        <v>8</v>
      </c>
      <c r="AS28" s="169"/>
      <c r="AT28" s="122"/>
      <c r="AU28" s="128">
        <f>BI18</f>
        <v>0</v>
      </c>
      <c r="AV28" s="171"/>
      <c r="AW28" s="132">
        <f>BS23</f>
        <v>1</v>
      </c>
      <c r="AX28" s="133"/>
      <c r="AY28" s="122"/>
      <c r="AZ28" s="124">
        <f>BP23</f>
        <v>14</v>
      </c>
      <c r="BA28" s="124"/>
      <c r="BB28" s="120" t="s">
        <v>14</v>
      </c>
      <c r="BC28" s="169"/>
      <c r="BD28" s="120">
        <f>BL23</f>
        <v>16</v>
      </c>
      <c r="BE28" s="120"/>
      <c r="BF28" s="122"/>
      <c r="BG28" s="128">
        <f>BI23</f>
        <v>2</v>
      </c>
      <c r="BH28" s="171"/>
      <c r="BI28" s="137"/>
      <c r="BJ28" s="138"/>
      <c r="BK28" s="161"/>
      <c r="BL28" s="141"/>
      <c r="BM28" s="141"/>
      <c r="BN28" s="142"/>
      <c r="BO28" s="142"/>
      <c r="BP28" s="142"/>
      <c r="BQ28" s="142"/>
      <c r="BR28" s="161"/>
      <c r="BS28" s="143"/>
      <c r="BT28" s="144"/>
      <c r="BU28" s="132">
        <f>IF(BX27&gt;CB27,1,0)+IF(BX28&gt;CB28,1,0)+IF(BX29&gt;CB29,1,0)</f>
        <v>2</v>
      </c>
      <c r="BV28" s="133"/>
      <c r="BW28" s="122"/>
      <c r="BX28" s="127">
        <v>15</v>
      </c>
      <c r="BY28" s="127"/>
      <c r="BZ28" s="120" t="s">
        <v>14</v>
      </c>
      <c r="CA28" s="120"/>
      <c r="CB28" s="121">
        <v>13</v>
      </c>
      <c r="CC28" s="121"/>
      <c r="CD28" s="122"/>
      <c r="CE28" s="128">
        <f>IF(CB27&gt;BX27,1,0)+IF(CB28&gt;BX28,1,0)+IF(CB29&gt;BX29,1,0)</f>
        <v>0</v>
      </c>
      <c r="CF28" s="129"/>
      <c r="CG28" s="104"/>
      <c r="CH28" s="177"/>
      <c r="CI28" s="3"/>
      <c r="CJ28" s="3"/>
      <c r="CK28" s="177"/>
      <c r="CL28" s="109"/>
      <c r="CM28" s="114"/>
      <c r="CN28" s="176"/>
      <c r="CO28" s="176"/>
      <c r="CP28" s="116"/>
      <c r="CQ28" s="79"/>
      <c r="CR28" s="80"/>
      <c r="CS28" s="80"/>
      <c r="CT28" s="80"/>
      <c r="CU28" s="80"/>
      <c r="CV28" s="81"/>
      <c r="CW28" s="88"/>
      <c r="CX28" s="89"/>
      <c r="CY28" s="89"/>
      <c r="CZ28" s="90"/>
      <c r="DA28" s="175"/>
      <c r="DB28" s="175"/>
      <c r="DC28" s="175"/>
      <c r="DD28" s="175"/>
      <c r="DE28" s="175"/>
      <c r="DF28" s="175"/>
      <c r="DG28" s="175"/>
    </row>
    <row r="29" spans="1:111" ht="13.5" customHeight="1">
      <c r="A29" s="157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9"/>
      <c r="M29" s="134"/>
      <c r="N29" s="135"/>
      <c r="O29" s="123"/>
      <c r="P29" s="166">
        <f>BP9</f>
        <v>0</v>
      </c>
      <c r="Q29" s="166"/>
      <c r="R29" s="150" t="s">
        <v>14</v>
      </c>
      <c r="S29" s="174"/>
      <c r="T29" s="150">
        <f>BL9</f>
        <v>0</v>
      </c>
      <c r="U29" s="150"/>
      <c r="V29" s="123"/>
      <c r="W29" s="172"/>
      <c r="X29" s="173"/>
      <c r="Y29" s="134"/>
      <c r="Z29" s="135"/>
      <c r="AA29" s="123"/>
      <c r="AB29" s="166">
        <f>BP14</f>
        <v>0</v>
      </c>
      <c r="AC29" s="166"/>
      <c r="AD29" s="150" t="s">
        <v>14</v>
      </c>
      <c r="AE29" s="174"/>
      <c r="AF29" s="150">
        <f>BL14</f>
        <v>0</v>
      </c>
      <c r="AG29" s="150"/>
      <c r="AH29" s="123"/>
      <c r="AI29" s="172"/>
      <c r="AJ29" s="173"/>
      <c r="AK29" s="134"/>
      <c r="AL29" s="135"/>
      <c r="AM29" s="123"/>
      <c r="AN29" s="166">
        <f>BP19</f>
        <v>0</v>
      </c>
      <c r="AO29" s="166"/>
      <c r="AP29" s="150" t="s">
        <v>14</v>
      </c>
      <c r="AQ29" s="174"/>
      <c r="AR29" s="150">
        <f>BL19</f>
        <v>0</v>
      </c>
      <c r="AS29" s="150"/>
      <c r="AT29" s="123"/>
      <c r="AU29" s="172"/>
      <c r="AV29" s="173"/>
      <c r="AW29" s="134"/>
      <c r="AX29" s="135"/>
      <c r="AY29" s="123"/>
      <c r="AZ29" s="166">
        <f>BP24</f>
        <v>14</v>
      </c>
      <c r="BA29" s="166"/>
      <c r="BB29" s="150" t="s">
        <v>14</v>
      </c>
      <c r="BC29" s="174"/>
      <c r="BD29" s="150">
        <f>BL24</f>
        <v>16</v>
      </c>
      <c r="BE29" s="150"/>
      <c r="BF29" s="123"/>
      <c r="BG29" s="172"/>
      <c r="BH29" s="173"/>
      <c r="BI29" s="139"/>
      <c r="BJ29" s="140"/>
      <c r="BK29" s="162"/>
      <c r="BL29" s="147"/>
      <c r="BM29" s="147"/>
      <c r="BN29" s="148"/>
      <c r="BO29" s="148"/>
      <c r="BP29" s="148"/>
      <c r="BQ29" s="148"/>
      <c r="BR29" s="162"/>
      <c r="BS29" s="145"/>
      <c r="BT29" s="146"/>
      <c r="BU29" s="134"/>
      <c r="BV29" s="135"/>
      <c r="BW29" s="123"/>
      <c r="BX29" s="149"/>
      <c r="BY29" s="149"/>
      <c r="BZ29" s="150" t="s">
        <v>14</v>
      </c>
      <c r="CA29" s="150"/>
      <c r="CB29" s="151"/>
      <c r="CC29" s="151"/>
      <c r="CD29" s="123"/>
      <c r="CE29" s="130"/>
      <c r="CF29" s="131"/>
      <c r="CG29" s="106"/>
      <c r="CH29" s="107"/>
      <c r="CI29" s="4"/>
      <c r="CJ29" s="4"/>
      <c r="CK29" s="107"/>
      <c r="CL29" s="110"/>
      <c r="CM29" s="117"/>
      <c r="CN29" s="118"/>
      <c r="CO29" s="118"/>
      <c r="CP29" s="119"/>
      <c r="CQ29" s="82"/>
      <c r="CR29" s="83"/>
      <c r="CS29" s="83"/>
      <c r="CT29" s="83"/>
      <c r="CU29" s="83"/>
      <c r="CV29" s="84"/>
      <c r="CW29" s="91"/>
      <c r="CX29" s="92"/>
      <c r="CY29" s="92"/>
      <c r="CZ29" s="93"/>
      <c r="DA29" s="175"/>
      <c r="DB29" s="175"/>
      <c r="DC29" s="175"/>
      <c r="DD29" s="175"/>
      <c r="DE29" s="175"/>
      <c r="DF29" s="175"/>
      <c r="DG29" s="175"/>
    </row>
    <row r="30" spans="1:111" ht="13.5" customHeight="1">
      <c r="A30" s="63" t="s">
        <v>36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152" t="str">
        <f>IF(BU5="","",BU5)</f>
        <v/>
      </c>
      <c r="N30" s="73"/>
      <c r="O30" s="75" t="s">
        <v>10</v>
      </c>
      <c r="P30" s="75"/>
      <c r="Q30" s="75"/>
      <c r="R30" s="75"/>
      <c r="S30" s="75"/>
      <c r="T30" s="73">
        <f>IF(CB5="","",CB10)</f>
        <v>5</v>
      </c>
      <c r="U30" s="73"/>
      <c r="V30" s="73" t="s">
        <v>11</v>
      </c>
      <c r="W30" s="73"/>
      <c r="X30" s="74"/>
      <c r="Y30" s="152" t="str">
        <f>IF(BU10="","",BU10)</f>
        <v/>
      </c>
      <c r="Z30" s="73"/>
      <c r="AA30" s="75" t="s">
        <v>10</v>
      </c>
      <c r="AB30" s="75"/>
      <c r="AC30" s="75"/>
      <c r="AD30" s="75"/>
      <c r="AE30" s="75"/>
      <c r="AF30" s="73">
        <f>IF(CB10="","",CB10)</f>
        <v>5</v>
      </c>
      <c r="AG30" s="73"/>
      <c r="AH30" s="73" t="s">
        <v>11</v>
      </c>
      <c r="AI30" s="73"/>
      <c r="AJ30" s="74"/>
      <c r="AK30" s="152" t="str">
        <f>IF(BU15="","",BU15)</f>
        <v/>
      </c>
      <c r="AL30" s="73"/>
      <c r="AM30" s="75" t="s">
        <v>10</v>
      </c>
      <c r="AN30" s="75"/>
      <c r="AO30" s="75"/>
      <c r="AP30" s="75"/>
      <c r="AQ30" s="75"/>
      <c r="AR30" s="73">
        <f>IF(CB15="","",CB15)</f>
        <v>8</v>
      </c>
      <c r="AS30" s="73"/>
      <c r="AT30" s="73" t="s">
        <v>11</v>
      </c>
      <c r="AU30" s="73"/>
      <c r="AV30" s="74"/>
      <c r="AW30" s="152" t="str">
        <f>IF(BU20="","",BU20)</f>
        <v/>
      </c>
      <c r="AX30" s="73"/>
      <c r="AY30" s="75" t="s">
        <v>10</v>
      </c>
      <c r="AZ30" s="75"/>
      <c r="BA30" s="75"/>
      <c r="BB30" s="75"/>
      <c r="BC30" s="75"/>
      <c r="BD30" s="73">
        <f>IF(CB20="","",CB20)</f>
        <v>3</v>
      </c>
      <c r="BE30" s="73"/>
      <c r="BF30" s="73" t="s">
        <v>11</v>
      </c>
      <c r="BG30" s="73"/>
      <c r="BH30" s="74"/>
      <c r="BI30" s="152" t="str">
        <f>IF(BU25="","",BU25)</f>
        <v/>
      </c>
      <c r="BJ30" s="73"/>
      <c r="BK30" s="75" t="s">
        <v>10</v>
      </c>
      <c r="BL30" s="75"/>
      <c r="BM30" s="75"/>
      <c r="BN30" s="75"/>
      <c r="BO30" s="75"/>
      <c r="BP30" s="73">
        <f>IF(CB25="","",CB25)</f>
        <v>2</v>
      </c>
      <c r="BQ30" s="73"/>
      <c r="BR30" s="73" t="s">
        <v>11</v>
      </c>
      <c r="BS30" s="73"/>
      <c r="BT30" s="74"/>
      <c r="BU30" s="66"/>
      <c r="BV30" s="67"/>
      <c r="BW30" s="68"/>
      <c r="BX30" s="68"/>
      <c r="BY30" s="68"/>
      <c r="BZ30" s="68"/>
      <c r="CA30" s="68"/>
      <c r="CB30" s="67"/>
      <c r="CC30" s="67"/>
      <c r="CD30" s="67"/>
      <c r="CE30" s="67"/>
      <c r="CF30" s="69"/>
      <c r="CG30" s="102">
        <f>IF(M33=2,1,0)+IF(Y33=2,1,0)+IF(AK33=2,1,0)+IF(AW33=2,1,0)+IF(BI33=2,1,0)+IF(BU33=2,1,0)</f>
        <v>4</v>
      </c>
      <c r="CH30" s="103"/>
      <c r="CI30" s="2"/>
      <c r="CJ30" s="2"/>
      <c r="CK30" s="103">
        <f>IF(W33=2,1,0)+IF(AI33=2,1,0)+IF(AU33=2,1,0)+IF(BG33=2,1,0)+IF(BS33=2,1,0)+IF(CE33=2,1,0)</f>
        <v>1</v>
      </c>
      <c r="CL30" s="108"/>
      <c r="CM30" s="111">
        <f>IF((W33+AI33+AU33+BG33+BS33+CE33)=0,"10/0",(M33+Y33+AK33+AW33+BI33+BU33)/(W33+AI33+AU33+BG33+BS33+CE33))</f>
        <v>2.6666666666666665</v>
      </c>
      <c r="CN30" s="112"/>
      <c r="CO30" s="112"/>
      <c r="CP30" s="113"/>
      <c r="CQ30" s="76">
        <f>(P32+P33+P34+AB32+AB33+AB34+AN32+AN33+AN34+AZ32+AZ33+AZ34+BL32+BL33+BL34+BX32+BX33+BX34)/(T32+T33+T34+AF32+AF33+AF34+AR32+AR33+AR34+BD32+BD33+BD34+BP32+BP33+BP34+CB32+CB33+CB34)</f>
        <v>1.2258064516129032</v>
      </c>
      <c r="CR30" s="77"/>
      <c r="CS30" s="77"/>
      <c r="CT30" s="77"/>
      <c r="CU30" s="77"/>
      <c r="CV30" s="78"/>
      <c r="CW30" s="85">
        <v>2</v>
      </c>
      <c r="CX30" s="86"/>
      <c r="CY30" s="86"/>
      <c r="CZ30" s="87"/>
      <c r="DA30" s="175" t="s">
        <v>40</v>
      </c>
      <c r="DB30" s="175"/>
      <c r="DC30" s="175"/>
      <c r="DD30" s="175"/>
      <c r="DE30" s="175"/>
      <c r="DF30" s="175"/>
      <c r="DG30" s="175"/>
    </row>
    <row r="31" spans="1:111" ht="13.5" customHeight="1">
      <c r="A31" s="153" t="s">
        <v>33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5"/>
      <c r="M31" s="98" t="s">
        <v>12</v>
      </c>
      <c r="N31" s="167"/>
      <c r="O31" s="167"/>
      <c r="P31" s="167"/>
      <c r="Q31" s="167"/>
      <c r="R31" s="164" t="str">
        <f>IF(BZ6="","",BZ6)</f>
        <v/>
      </c>
      <c r="S31" s="168"/>
      <c r="T31" s="168"/>
      <c r="U31" s="168"/>
      <c r="V31" s="168"/>
      <c r="W31" s="168"/>
      <c r="X31" s="165"/>
      <c r="Y31" s="98" t="s">
        <v>12</v>
      </c>
      <c r="Z31" s="167"/>
      <c r="AA31" s="167"/>
      <c r="AB31" s="167"/>
      <c r="AC31" s="167"/>
      <c r="AD31" s="164" t="str">
        <f>IF(BZ11="","",BZ11)</f>
        <v/>
      </c>
      <c r="AE31" s="168"/>
      <c r="AF31" s="168"/>
      <c r="AG31" s="168"/>
      <c r="AH31" s="168"/>
      <c r="AI31" s="168"/>
      <c r="AJ31" s="165"/>
      <c r="AK31" s="98" t="s">
        <v>12</v>
      </c>
      <c r="AL31" s="167"/>
      <c r="AM31" s="167"/>
      <c r="AN31" s="167"/>
      <c r="AO31" s="167"/>
      <c r="AP31" s="164" t="str">
        <f>IF(BZ16="","",BZ16)</f>
        <v/>
      </c>
      <c r="AQ31" s="168"/>
      <c r="AR31" s="168"/>
      <c r="AS31" s="168"/>
      <c r="AT31" s="168"/>
      <c r="AU31" s="168"/>
      <c r="AV31" s="165"/>
      <c r="AW31" s="98" t="s">
        <v>12</v>
      </c>
      <c r="AX31" s="167"/>
      <c r="AY31" s="167"/>
      <c r="AZ31" s="167"/>
      <c r="BA31" s="167"/>
      <c r="BB31" s="164" t="str">
        <f>IF(BZ21="","",BZ21)</f>
        <v/>
      </c>
      <c r="BC31" s="168"/>
      <c r="BD31" s="168"/>
      <c r="BE31" s="168"/>
      <c r="BF31" s="168"/>
      <c r="BG31" s="168"/>
      <c r="BH31" s="165"/>
      <c r="BI31" s="98" t="s">
        <v>12</v>
      </c>
      <c r="BJ31" s="167"/>
      <c r="BK31" s="167"/>
      <c r="BL31" s="167"/>
      <c r="BM31" s="167"/>
      <c r="BN31" s="164" t="str">
        <f>IF(BZ26="","",BZ26)</f>
        <v/>
      </c>
      <c r="BO31" s="168"/>
      <c r="BP31" s="168"/>
      <c r="BQ31" s="168"/>
      <c r="BR31" s="168"/>
      <c r="BS31" s="168"/>
      <c r="BT31" s="165"/>
      <c r="BU31" s="94"/>
      <c r="BV31" s="95"/>
      <c r="BW31" s="95"/>
      <c r="BX31" s="95"/>
      <c r="BY31" s="95"/>
      <c r="BZ31" s="96"/>
      <c r="CA31" s="96"/>
      <c r="CB31" s="96"/>
      <c r="CC31" s="96"/>
      <c r="CD31" s="96"/>
      <c r="CE31" s="96"/>
      <c r="CF31" s="97"/>
      <c r="CG31" s="104"/>
      <c r="CH31" s="177"/>
      <c r="CI31" s="3"/>
      <c r="CJ31" s="3"/>
      <c r="CK31" s="177"/>
      <c r="CL31" s="109"/>
      <c r="CM31" s="114"/>
      <c r="CN31" s="176"/>
      <c r="CO31" s="176"/>
      <c r="CP31" s="116"/>
      <c r="CQ31" s="79"/>
      <c r="CR31" s="80"/>
      <c r="CS31" s="80"/>
      <c r="CT31" s="80"/>
      <c r="CU31" s="80"/>
      <c r="CV31" s="81"/>
      <c r="CW31" s="88"/>
      <c r="CX31" s="89"/>
      <c r="CY31" s="89"/>
      <c r="CZ31" s="90"/>
      <c r="DA31" s="175"/>
      <c r="DB31" s="175"/>
      <c r="DC31" s="175"/>
      <c r="DD31" s="175"/>
      <c r="DE31" s="175"/>
      <c r="DF31" s="175"/>
      <c r="DG31" s="175"/>
    </row>
    <row r="32" spans="1:111" ht="13.5" customHeight="1">
      <c r="A32" s="156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5"/>
      <c r="M32" s="126" t="str">
        <f>IF(M33=2,"○",IF(W33=2,"●",""))</f>
        <v>○</v>
      </c>
      <c r="N32" s="120"/>
      <c r="O32" s="122" t="s">
        <v>13</v>
      </c>
      <c r="P32" s="124">
        <f>CB7</f>
        <v>15</v>
      </c>
      <c r="Q32" s="124"/>
      <c r="R32" s="120" t="s">
        <v>14</v>
      </c>
      <c r="S32" s="169"/>
      <c r="T32" s="120">
        <f>BX7</f>
        <v>10</v>
      </c>
      <c r="U32" s="120"/>
      <c r="V32" s="122" t="s">
        <v>15</v>
      </c>
      <c r="W32" s="124"/>
      <c r="X32" s="170"/>
      <c r="Y32" s="126" t="str">
        <f>IF(Y33=2,"○",IF(AI33=2,"●",""))</f>
        <v>○</v>
      </c>
      <c r="Z32" s="120"/>
      <c r="AA32" s="122" t="s">
        <v>13</v>
      </c>
      <c r="AB32" s="124">
        <f>CB12</f>
        <v>15</v>
      </c>
      <c r="AC32" s="124"/>
      <c r="AD32" s="120" t="s">
        <v>14</v>
      </c>
      <c r="AE32" s="169"/>
      <c r="AF32" s="120">
        <f>BX12</f>
        <v>13</v>
      </c>
      <c r="AG32" s="120"/>
      <c r="AH32" s="122" t="s">
        <v>15</v>
      </c>
      <c r="AI32" s="124"/>
      <c r="AJ32" s="170"/>
      <c r="AK32" s="126" t="str">
        <f>IF(AK33=2,"○",IF(AU33=2,"●",""))</f>
        <v>○</v>
      </c>
      <c r="AL32" s="120"/>
      <c r="AM32" s="122" t="s">
        <v>13</v>
      </c>
      <c r="AN32" s="124">
        <f>CB17</f>
        <v>15</v>
      </c>
      <c r="AO32" s="124"/>
      <c r="AP32" s="120" t="s">
        <v>14</v>
      </c>
      <c r="AQ32" s="169"/>
      <c r="AR32" s="120">
        <f>BX17</f>
        <v>7</v>
      </c>
      <c r="AS32" s="120"/>
      <c r="AT32" s="122" t="s">
        <v>15</v>
      </c>
      <c r="AU32" s="124"/>
      <c r="AV32" s="170"/>
      <c r="AW32" s="126" t="str">
        <f>IF(AW33=2,"○",IF(BG33=2,"●",""))</f>
        <v>○</v>
      </c>
      <c r="AX32" s="120"/>
      <c r="AY32" s="122" t="s">
        <v>13</v>
      </c>
      <c r="AZ32" s="124">
        <f>CB22</f>
        <v>15</v>
      </c>
      <c r="BA32" s="124"/>
      <c r="BB32" s="120" t="s">
        <v>14</v>
      </c>
      <c r="BC32" s="169"/>
      <c r="BD32" s="120">
        <f>BX22</f>
        <v>10</v>
      </c>
      <c r="BE32" s="120"/>
      <c r="BF32" s="122" t="s">
        <v>15</v>
      </c>
      <c r="BG32" s="124"/>
      <c r="BH32" s="170"/>
      <c r="BI32" s="126" t="str">
        <f>IF(BI33=2,"○",IF(BS33=2,"●",""))</f>
        <v>●</v>
      </c>
      <c r="BJ32" s="120"/>
      <c r="BK32" s="122" t="s">
        <v>13</v>
      </c>
      <c r="BL32" s="124">
        <f>CB27</f>
        <v>9</v>
      </c>
      <c r="BM32" s="124"/>
      <c r="BN32" s="120" t="s">
        <v>14</v>
      </c>
      <c r="BO32" s="169"/>
      <c r="BP32" s="120">
        <f>BX27</f>
        <v>15</v>
      </c>
      <c r="BQ32" s="120"/>
      <c r="BR32" s="122" t="s">
        <v>15</v>
      </c>
      <c r="BS32" s="124"/>
      <c r="BT32" s="170"/>
      <c r="BU32" s="160"/>
      <c r="BV32" s="142"/>
      <c r="BW32" s="161"/>
      <c r="BX32" s="141"/>
      <c r="BY32" s="141"/>
      <c r="BZ32" s="142"/>
      <c r="CA32" s="142"/>
      <c r="CB32" s="142"/>
      <c r="CC32" s="142"/>
      <c r="CD32" s="161"/>
      <c r="CE32" s="141"/>
      <c r="CF32" s="163"/>
      <c r="CG32" s="104"/>
      <c r="CH32" s="177"/>
      <c r="CI32" s="120" t="s">
        <v>14</v>
      </c>
      <c r="CJ32" s="120"/>
      <c r="CK32" s="177"/>
      <c r="CL32" s="109"/>
      <c r="CM32" s="114"/>
      <c r="CN32" s="176"/>
      <c r="CO32" s="176"/>
      <c r="CP32" s="116"/>
      <c r="CQ32" s="79"/>
      <c r="CR32" s="80"/>
      <c r="CS32" s="80"/>
      <c r="CT32" s="80"/>
      <c r="CU32" s="80"/>
      <c r="CV32" s="81"/>
      <c r="CW32" s="88"/>
      <c r="CX32" s="89"/>
      <c r="CY32" s="89"/>
      <c r="CZ32" s="90"/>
      <c r="DA32" s="175"/>
      <c r="DB32" s="175"/>
      <c r="DC32" s="175"/>
      <c r="DD32" s="175"/>
      <c r="DE32" s="175"/>
      <c r="DF32" s="175"/>
      <c r="DG32" s="175"/>
    </row>
    <row r="33" spans="1:111" ht="13.5" customHeight="1">
      <c r="A33" s="156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5"/>
      <c r="M33" s="132">
        <f>CE8</f>
        <v>2</v>
      </c>
      <c r="N33" s="133"/>
      <c r="O33" s="122"/>
      <c r="P33" s="124">
        <f>CB8</f>
        <v>10</v>
      </c>
      <c r="Q33" s="124"/>
      <c r="R33" s="120" t="s">
        <v>14</v>
      </c>
      <c r="S33" s="169"/>
      <c r="T33" s="120">
        <f>BX8</f>
        <v>15</v>
      </c>
      <c r="U33" s="120"/>
      <c r="V33" s="122"/>
      <c r="W33" s="128">
        <f>BU8</f>
        <v>1</v>
      </c>
      <c r="X33" s="171"/>
      <c r="Y33" s="132">
        <f>CE13</f>
        <v>2</v>
      </c>
      <c r="Z33" s="133"/>
      <c r="AA33" s="122"/>
      <c r="AB33" s="124">
        <f>CB13</f>
        <v>15</v>
      </c>
      <c r="AC33" s="124"/>
      <c r="AD33" s="120" t="s">
        <v>14</v>
      </c>
      <c r="AE33" s="169"/>
      <c r="AF33" s="120">
        <f>BX13</f>
        <v>9</v>
      </c>
      <c r="AG33" s="120"/>
      <c r="AH33" s="122"/>
      <c r="AI33" s="128">
        <f>BU13</f>
        <v>0</v>
      </c>
      <c r="AJ33" s="171"/>
      <c r="AK33" s="132">
        <f>CE18</f>
        <v>2</v>
      </c>
      <c r="AL33" s="133"/>
      <c r="AM33" s="122"/>
      <c r="AN33" s="124">
        <f>CB18</f>
        <v>15</v>
      </c>
      <c r="AO33" s="124"/>
      <c r="AP33" s="120" t="s">
        <v>14</v>
      </c>
      <c r="AQ33" s="169"/>
      <c r="AR33" s="120">
        <f>BX18</f>
        <v>9</v>
      </c>
      <c r="AS33" s="120"/>
      <c r="AT33" s="122"/>
      <c r="AU33" s="128">
        <f>BU18</f>
        <v>0</v>
      </c>
      <c r="AV33" s="171"/>
      <c r="AW33" s="132">
        <f>CE23</f>
        <v>2</v>
      </c>
      <c r="AX33" s="133"/>
      <c r="AY33" s="122"/>
      <c r="AZ33" s="124">
        <f>CB23</f>
        <v>15</v>
      </c>
      <c r="BA33" s="124"/>
      <c r="BB33" s="120" t="s">
        <v>14</v>
      </c>
      <c r="BC33" s="169"/>
      <c r="BD33" s="120">
        <f>BX23</f>
        <v>13</v>
      </c>
      <c r="BE33" s="120"/>
      <c r="BF33" s="122"/>
      <c r="BG33" s="128">
        <f>BU23</f>
        <v>0</v>
      </c>
      <c r="BH33" s="171"/>
      <c r="BI33" s="132">
        <f>CE28</f>
        <v>0</v>
      </c>
      <c r="BJ33" s="133"/>
      <c r="BK33" s="122"/>
      <c r="BL33" s="124">
        <f>CB28</f>
        <v>13</v>
      </c>
      <c r="BM33" s="124"/>
      <c r="BN33" s="120" t="s">
        <v>14</v>
      </c>
      <c r="BO33" s="169"/>
      <c r="BP33" s="120">
        <f>BX28</f>
        <v>15</v>
      </c>
      <c r="BQ33" s="169"/>
      <c r="BR33" s="122"/>
      <c r="BS33" s="128">
        <f>BU28</f>
        <v>2</v>
      </c>
      <c r="BT33" s="171"/>
      <c r="BU33" s="137"/>
      <c r="BV33" s="138"/>
      <c r="BW33" s="161"/>
      <c r="BX33" s="141"/>
      <c r="BY33" s="141"/>
      <c r="BZ33" s="142"/>
      <c r="CA33" s="142"/>
      <c r="CB33" s="142"/>
      <c r="CC33" s="142"/>
      <c r="CD33" s="161"/>
      <c r="CE33" s="143"/>
      <c r="CF33" s="144"/>
      <c r="CG33" s="104"/>
      <c r="CH33" s="177"/>
      <c r="CI33" s="3"/>
      <c r="CJ33" s="3"/>
      <c r="CK33" s="177"/>
      <c r="CL33" s="109"/>
      <c r="CM33" s="114"/>
      <c r="CN33" s="176"/>
      <c r="CO33" s="176"/>
      <c r="CP33" s="116"/>
      <c r="CQ33" s="79"/>
      <c r="CR33" s="80"/>
      <c r="CS33" s="80"/>
      <c r="CT33" s="80"/>
      <c r="CU33" s="80"/>
      <c r="CV33" s="81"/>
      <c r="CW33" s="88"/>
      <c r="CX33" s="89"/>
      <c r="CY33" s="89"/>
      <c r="CZ33" s="90"/>
      <c r="DA33" s="175"/>
      <c r="DB33" s="175"/>
      <c r="DC33" s="175"/>
      <c r="DD33" s="175"/>
      <c r="DE33" s="175"/>
      <c r="DF33" s="175"/>
      <c r="DG33" s="175"/>
    </row>
    <row r="34" spans="1:111" ht="13.5" customHeight="1">
      <c r="A34" s="157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9"/>
      <c r="M34" s="134"/>
      <c r="N34" s="135"/>
      <c r="O34" s="123"/>
      <c r="P34" s="166">
        <f>CB9</f>
        <v>15</v>
      </c>
      <c r="Q34" s="166"/>
      <c r="R34" s="150" t="s">
        <v>14</v>
      </c>
      <c r="S34" s="174"/>
      <c r="T34" s="150">
        <f>BX9</f>
        <v>8</v>
      </c>
      <c r="U34" s="150"/>
      <c r="V34" s="123"/>
      <c r="W34" s="172"/>
      <c r="X34" s="173"/>
      <c r="Y34" s="134"/>
      <c r="Z34" s="135"/>
      <c r="AA34" s="123"/>
      <c r="AB34" s="166">
        <f>CB14</f>
        <v>0</v>
      </c>
      <c r="AC34" s="166"/>
      <c r="AD34" s="150" t="s">
        <v>14</v>
      </c>
      <c r="AE34" s="174"/>
      <c r="AF34" s="150">
        <f>BX14</f>
        <v>0</v>
      </c>
      <c r="AG34" s="150"/>
      <c r="AH34" s="123"/>
      <c r="AI34" s="172"/>
      <c r="AJ34" s="173"/>
      <c r="AK34" s="134"/>
      <c r="AL34" s="135"/>
      <c r="AM34" s="123"/>
      <c r="AN34" s="166">
        <f>CB19</f>
        <v>0</v>
      </c>
      <c r="AO34" s="166"/>
      <c r="AP34" s="150" t="s">
        <v>14</v>
      </c>
      <c r="AQ34" s="174"/>
      <c r="AR34" s="150">
        <f>BX19</f>
        <v>0</v>
      </c>
      <c r="AS34" s="150"/>
      <c r="AT34" s="123"/>
      <c r="AU34" s="172"/>
      <c r="AV34" s="173"/>
      <c r="AW34" s="134"/>
      <c r="AX34" s="135"/>
      <c r="AY34" s="123"/>
      <c r="AZ34" s="166">
        <f>CB24</f>
        <v>0</v>
      </c>
      <c r="BA34" s="166"/>
      <c r="BB34" s="150" t="s">
        <v>14</v>
      </c>
      <c r="BC34" s="174"/>
      <c r="BD34" s="150">
        <f>BX24</f>
        <v>0</v>
      </c>
      <c r="BE34" s="150"/>
      <c r="BF34" s="123"/>
      <c r="BG34" s="172"/>
      <c r="BH34" s="173"/>
      <c r="BI34" s="134"/>
      <c r="BJ34" s="135"/>
      <c r="BK34" s="123"/>
      <c r="BL34" s="166">
        <f>CB29</f>
        <v>0</v>
      </c>
      <c r="BM34" s="166"/>
      <c r="BN34" s="150" t="s">
        <v>14</v>
      </c>
      <c r="BO34" s="174"/>
      <c r="BP34" s="150">
        <f>BX29</f>
        <v>0</v>
      </c>
      <c r="BQ34" s="150"/>
      <c r="BR34" s="123"/>
      <c r="BS34" s="172"/>
      <c r="BT34" s="173"/>
      <c r="BU34" s="139"/>
      <c r="BV34" s="140"/>
      <c r="BW34" s="162"/>
      <c r="BX34" s="147"/>
      <c r="BY34" s="147"/>
      <c r="BZ34" s="148"/>
      <c r="CA34" s="148"/>
      <c r="CB34" s="148"/>
      <c r="CC34" s="148"/>
      <c r="CD34" s="162"/>
      <c r="CE34" s="145"/>
      <c r="CF34" s="146"/>
      <c r="CG34" s="106"/>
      <c r="CH34" s="107"/>
      <c r="CI34" s="4"/>
      <c r="CJ34" s="4"/>
      <c r="CK34" s="107"/>
      <c r="CL34" s="110"/>
      <c r="CM34" s="117"/>
      <c r="CN34" s="118"/>
      <c r="CO34" s="118"/>
      <c r="CP34" s="119"/>
      <c r="CQ34" s="82"/>
      <c r="CR34" s="83"/>
      <c r="CS34" s="83"/>
      <c r="CT34" s="83"/>
      <c r="CU34" s="83"/>
      <c r="CV34" s="84"/>
      <c r="CW34" s="91"/>
      <c r="CX34" s="92"/>
      <c r="CY34" s="92"/>
      <c r="CZ34" s="93"/>
      <c r="DA34" s="175"/>
      <c r="DB34" s="175"/>
      <c r="DC34" s="175"/>
      <c r="DD34" s="175"/>
      <c r="DE34" s="175"/>
      <c r="DF34" s="175"/>
      <c r="DG34" s="175"/>
    </row>
  </sheetData>
  <mergeCells count="828">
    <mergeCell ref="CD20:CF20"/>
    <mergeCell ref="CG20:CH24"/>
    <mergeCell ref="AZ33:BA33"/>
    <mergeCell ref="BB33:BC33"/>
    <mergeCell ref="DA5:DG9"/>
    <mergeCell ref="DA2:DG4"/>
    <mergeCell ref="DA10:DG14"/>
    <mergeCell ref="DA15:DG19"/>
    <mergeCell ref="DA20:DG24"/>
    <mergeCell ref="DA25:DG29"/>
    <mergeCell ref="DA30:DG34"/>
    <mergeCell ref="BZ34:CA34"/>
    <mergeCell ref="CB34:CC34"/>
    <mergeCell ref="BZ32:CA32"/>
    <mergeCell ref="CB32:CC32"/>
    <mergeCell ref="CI32:CJ32"/>
    <mergeCell ref="CG30:CH34"/>
    <mergeCell ref="CK30:CL34"/>
    <mergeCell ref="CM30:CP34"/>
    <mergeCell ref="CQ30:CV34"/>
    <mergeCell ref="CW30:CZ34"/>
    <mergeCell ref="CB30:CC30"/>
    <mergeCell ref="CD30:CF30"/>
    <mergeCell ref="CW25:CZ29"/>
    <mergeCell ref="CW20:CZ24"/>
    <mergeCell ref="CB20:CC20"/>
    <mergeCell ref="BD34:BE34"/>
    <mergeCell ref="BL34:BM34"/>
    <mergeCell ref="BN34:BO34"/>
    <mergeCell ref="BZ33:CA33"/>
    <mergeCell ref="CB33:CC33"/>
    <mergeCell ref="CE33:CF34"/>
    <mergeCell ref="BI33:BJ34"/>
    <mergeCell ref="BL33:BM33"/>
    <mergeCell ref="BN33:BO33"/>
    <mergeCell ref="BP33:BQ33"/>
    <mergeCell ref="BP34:BQ34"/>
    <mergeCell ref="CD32:CD34"/>
    <mergeCell ref="CE32:CF32"/>
    <mergeCell ref="BW32:BW34"/>
    <mergeCell ref="BX32:BY32"/>
    <mergeCell ref="BX33:BY33"/>
    <mergeCell ref="BX34:BY34"/>
    <mergeCell ref="P34:Q34"/>
    <mergeCell ref="R34:S34"/>
    <mergeCell ref="T34:U34"/>
    <mergeCell ref="AB34:AC34"/>
    <mergeCell ref="AD34:AE34"/>
    <mergeCell ref="AF34:AG34"/>
    <mergeCell ref="AN34:AO34"/>
    <mergeCell ref="BD33:BE33"/>
    <mergeCell ref="BG33:BH34"/>
    <mergeCell ref="Y33:Z34"/>
    <mergeCell ref="AB33:AC33"/>
    <mergeCell ref="AD33:AE33"/>
    <mergeCell ref="AF33:AG33"/>
    <mergeCell ref="AI33:AJ34"/>
    <mergeCell ref="AK33:AL34"/>
    <mergeCell ref="AA32:AA34"/>
    <mergeCell ref="AB32:AC32"/>
    <mergeCell ref="AD32:AE32"/>
    <mergeCell ref="AY32:AY34"/>
    <mergeCell ref="AZ32:BA32"/>
    <mergeCell ref="BB32:BC32"/>
    <mergeCell ref="BD32:BE32"/>
    <mergeCell ref="AU33:AV34"/>
    <mergeCell ref="AW33:AX34"/>
    <mergeCell ref="T33:U33"/>
    <mergeCell ref="W33:X34"/>
    <mergeCell ref="BP32:BQ32"/>
    <mergeCell ref="BR32:BR34"/>
    <mergeCell ref="BS32:BT32"/>
    <mergeCell ref="BU32:BV32"/>
    <mergeCell ref="BS33:BT34"/>
    <mergeCell ref="BU33:BV34"/>
    <mergeCell ref="BF32:BF34"/>
    <mergeCell ref="BG32:BH32"/>
    <mergeCell ref="BI32:BJ32"/>
    <mergeCell ref="BK32:BK34"/>
    <mergeCell ref="AT32:AT34"/>
    <mergeCell ref="AN33:AO33"/>
    <mergeCell ref="AP33:AQ33"/>
    <mergeCell ref="AR33:AS33"/>
    <mergeCell ref="AP34:AQ34"/>
    <mergeCell ref="BL32:BM32"/>
    <mergeCell ref="BN32:BO32"/>
    <mergeCell ref="AU32:AV32"/>
    <mergeCell ref="AW32:AX32"/>
    <mergeCell ref="AR34:AS34"/>
    <mergeCell ref="AZ34:BA34"/>
    <mergeCell ref="BB34:BC34"/>
    <mergeCell ref="BU31:BY31"/>
    <mergeCell ref="BZ31:CF31"/>
    <mergeCell ref="M32:N32"/>
    <mergeCell ref="O32:O34"/>
    <mergeCell ref="P32:Q32"/>
    <mergeCell ref="R32:S32"/>
    <mergeCell ref="T32:U32"/>
    <mergeCell ref="V32:V34"/>
    <mergeCell ref="W32:X32"/>
    <mergeCell ref="Y32:Z32"/>
    <mergeCell ref="AK31:AO31"/>
    <mergeCell ref="AP31:AV31"/>
    <mergeCell ref="AW31:BA31"/>
    <mergeCell ref="BB31:BH31"/>
    <mergeCell ref="BI31:BM31"/>
    <mergeCell ref="BN31:BT31"/>
    <mergeCell ref="AK32:AL32"/>
    <mergeCell ref="AM32:AM34"/>
    <mergeCell ref="AN32:AO32"/>
    <mergeCell ref="AP32:AQ32"/>
    <mergeCell ref="AR32:AS32"/>
    <mergeCell ref="M33:N34"/>
    <mergeCell ref="P33:Q33"/>
    <mergeCell ref="R33:S33"/>
    <mergeCell ref="A31:L34"/>
    <mergeCell ref="M31:Q31"/>
    <mergeCell ref="R31:X31"/>
    <mergeCell ref="Y31:AC31"/>
    <mergeCell ref="AD31:AJ31"/>
    <mergeCell ref="BP30:BQ30"/>
    <mergeCell ref="BR30:BT30"/>
    <mergeCell ref="BU30:BV30"/>
    <mergeCell ref="BW30:CA30"/>
    <mergeCell ref="AW30:AX30"/>
    <mergeCell ref="AY30:BC30"/>
    <mergeCell ref="BD30:BE30"/>
    <mergeCell ref="BF30:BH30"/>
    <mergeCell ref="BI30:BJ30"/>
    <mergeCell ref="BK30:BO30"/>
    <mergeCell ref="AF30:AG30"/>
    <mergeCell ref="AH30:AJ30"/>
    <mergeCell ref="AK30:AL30"/>
    <mergeCell ref="AM30:AQ30"/>
    <mergeCell ref="AR30:AS30"/>
    <mergeCell ref="AT30:AV30"/>
    <mergeCell ref="AF32:AG32"/>
    <mergeCell ref="AH32:AH34"/>
    <mergeCell ref="AI32:AJ32"/>
    <mergeCell ref="BL29:BM29"/>
    <mergeCell ref="BN29:BO29"/>
    <mergeCell ref="M28:N29"/>
    <mergeCell ref="P29:Q29"/>
    <mergeCell ref="R29:S29"/>
    <mergeCell ref="T29:U29"/>
    <mergeCell ref="AB29:AC29"/>
    <mergeCell ref="AD29:AE29"/>
    <mergeCell ref="AF29:AG29"/>
    <mergeCell ref="AN29:AO29"/>
    <mergeCell ref="A30:L30"/>
    <mergeCell ref="M30:N30"/>
    <mergeCell ref="O30:S30"/>
    <mergeCell ref="T30:U30"/>
    <mergeCell ref="V30:X30"/>
    <mergeCell ref="Y30:Z30"/>
    <mergeCell ref="AA30:AE30"/>
    <mergeCell ref="AR29:AS29"/>
    <mergeCell ref="AZ29:BA29"/>
    <mergeCell ref="P28:Q28"/>
    <mergeCell ref="R28:S28"/>
    <mergeCell ref="T28:U28"/>
    <mergeCell ref="W28:X29"/>
    <mergeCell ref="Y28:Z29"/>
    <mergeCell ref="BS27:BT27"/>
    <mergeCell ref="BU27:BV27"/>
    <mergeCell ref="BI27:BJ27"/>
    <mergeCell ref="BK27:BK29"/>
    <mergeCell ref="BL27:BM27"/>
    <mergeCell ref="BN27:BO27"/>
    <mergeCell ref="BP27:BQ27"/>
    <mergeCell ref="BR27:BR29"/>
    <mergeCell ref="BL28:BM28"/>
    <mergeCell ref="BN28:BO28"/>
    <mergeCell ref="BP28:BQ28"/>
    <mergeCell ref="BP29:BQ29"/>
    <mergeCell ref="BI28:BJ29"/>
    <mergeCell ref="BD27:BE27"/>
    <mergeCell ref="BF27:BF29"/>
    <mergeCell ref="BG27:BH27"/>
    <mergeCell ref="AN27:AO27"/>
    <mergeCell ref="BB29:BC29"/>
    <mergeCell ref="BD29:BE29"/>
    <mergeCell ref="BW27:BW29"/>
    <mergeCell ref="BX27:BY27"/>
    <mergeCell ref="BZ27:CA27"/>
    <mergeCell ref="CB27:CC27"/>
    <mergeCell ref="BS28:BT29"/>
    <mergeCell ref="BU28:BV29"/>
    <mergeCell ref="BX28:BY28"/>
    <mergeCell ref="BZ28:CA28"/>
    <mergeCell ref="CB28:CC28"/>
    <mergeCell ref="BX29:BY29"/>
    <mergeCell ref="BZ29:CA29"/>
    <mergeCell ref="CB29:CC29"/>
    <mergeCell ref="AZ28:BA28"/>
    <mergeCell ref="BB28:BC28"/>
    <mergeCell ref="BD28:BE28"/>
    <mergeCell ref="BG28:BH29"/>
    <mergeCell ref="AY27:AY29"/>
    <mergeCell ref="AZ27:BA27"/>
    <mergeCell ref="BB27:BC27"/>
    <mergeCell ref="AF27:AG27"/>
    <mergeCell ref="AH27:AH29"/>
    <mergeCell ref="AI27:AJ27"/>
    <mergeCell ref="AK27:AL27"/>
    <mergeCell ref="AM27:AM29"/>
    <mergeCell ref="AP27:AQ27"/>
    <mergeCell ref="AR27:AS27"/>
    <mergeCell ref="AT27:AT29"/>
    <mergeCell ref="AU27:AV27"/>
    <mergeCell ref="AW27:AX27"/>
    <mergeCell ref="AN28:AO28"/>
    <mergeCell ref="AP28:AQ28"/>
    <mergeCell ref="AR28:AS28"/>
    <mergeCell ref="AU28:AV29"/>
    <mergeCell ref="AP29:AQ29"/>
    <mergeCell ref="AW28:AX29"/>
    <mergeCell ref="AD28:AE28"/>
    <mergeCell ref="AF28:AG28"/>
    <mergeCell ref="AI28:AJ29"/>
    <mergeCell ref="AK28:AL29"/>
    <mergeCell ref="BB26:BH26"/>
    <mergeCell ref="BI26:BM26"/>
    <mergeCell ref="BN26:BT26"/>
    <mergeCell ref="BU26:BY26"/>
    <mergeCell ref="A26:L29"/>
    <mergeCell ref="M26:Q26"/>
    <mergeCell ref="R26:X26"/>
    <mergeCell ref="Y26:AC26"/>
    <mergeCell ref="AD26:AJ26"/>
    <mergeCell ref="AK26:AO26"/>
    <mergeCell ref="M27:N27"/>
    <mergeCell ref="O27:O29"/>
    <mergeCell ref="P27:Q27"/>
    <mergeCell ref="R27:S27"/>
    <mergeCell ref="T27:U27"/>
    <mergeCell ref="V27:V29"/>
    <mergeCell ref="W27:X27"/>
    <mergeCell ref="Y27:Z27"/>
    <mergeCell ref="AA27:AA29"/>
    <mergeCell ref="AB27:AC27"/>
    <mergeCell ref="AB28:AC28"/>
    <mergeCell ref="AP26:AV26"/>
    <mergeCell ref="AW26:BA26"/>
    <mergeCell ref="AD27:AE27"/>
    <mergeCell ref="CD25:CF25"/>
    <mergeCell ref="CG25:CH29"/>
    <mergeCell ref="CK25:CL29"/>
    <mergeCell ref="CM25:CP29"/>
    <mergeCell ref="CQ25:CV29"/>
    <mergeCell ref="BZ26:CF26"/>
    <mergeCell ref="CD27:CD29"/>
    <mergeCell ref="CE27:CF27"/>
    <mergeCell ref="CI27:CJ27"/>
    <mergeCell ref="CE28:CF29"/>
    <mergeCell ref="BK25:BO25"/>
    <mergeCell ref="BP25:BQ25"/>
    <mergeCell ref="BR25:BT25"/>
    <mergeCell ref="BU25:BV25"/>
    <mergeCell ref="BW25:CA25"/>
    <mergeCell ref="CB25:CC25"/>
    <mergeCell ref="AT25:AV25"/>
    <mergeCell ref="AW25:AX25"/>
    <mergeCell ref="AY25:BC25"/>
    <mergeCell ref="BD25:BE25"/>
    <mergeCell ref="BF25:BH25"/>
    <mergeCell ref="BI25:BJ25"/>
    <mergeCell ref="AA25:AE25"/>
    <mergeCell ref="AF25:AG25"/>
    <mergeCell ref="AH25:AJ25"/>
    <mergeCell ref="AK25:AL25"/>
    <mergeCell ref="AM25:AQ25"/>
    <mergeCell ref="AR25:AS25"/>
    <mergeCell ref="A25:L25"/>
    <mergeCell ref="M25:N25"/>
    <mergeCell ref="O25:S25"/>
    <mergeCell ref="T25:U25"/>
    <mergeCell ref="V25:X25"/>
    <mergeCell ref="Y25:Z25"/>
    <mergeCell ref="BX24:BY24"/>
    <mergeCell ref="BZ24:CA24"/>
    <mergeCell ref="CB24:CC24"/>
    <mergeCell ref="AN24:AO24"/>
    <mergeCell ref="AP24:AQ24"/>
    <mergeCell ref="AR24:AS24"/>
    <mergeCell ref="AZ24:BA24"/>
    <mergeCell ref="BB24:BC24"/>
    <mergeCell ref="BD24:BE24"/>
    <mergeCell ref="BU23:BV24"/>
    <mergeCell ref="BX23:BY23"/>
    <mergeCell ref="BZ23:CA23"/>
    <mergeCell ref="CB23:CC23"/>
    <mergeCell ref="AY22:AY24"/>
    <mergeCell ref="AZ22:BA22"/>
    <mergeCell ref="AR23:AS23"/>
    <mergeCell ref="AU23:AV24"/>
    <mergeCell ref="AW23:AX24"/>
    <mergeCell ref="AZ23:BA23"/>
    <mergeCell ref="BL24:BM24"/>
    <mergeCell ref="BN24:BO24"/>
    <mergeCell ref="BP24:BQ24"/>
    <mergeCell ref="M23:N24"/>
    <mergeCell ref="P23:Q23"/>
    <mergeCell ref="R23:S23"/>
    <mergeCell ref="T23:U23"/>
    <mergeCell ref="W23:X24"/>
    <mergeCell ref="Y23:Z24"/>
    <mergeCell ref="BL22:BM22"/>
    <mergeCell ref="BN22:BO22"/>
    <mergeCell ref="BP22:BQ22"/>
    <mergeCell ref="BL23:BM23"/>
    <mergeCell ref="BN23:BO23"/>
    <mergeCell ref="BP23:BQ23"/>
    <mergeCell ref="BB22:BC22"/>
    <mergeCell ref="BD22:BE22"/>
    <mergeCell ref="BF22:BF24"/>
    <mergeCell ref="BG22:BH22"/>
    <mergeCell ref="BI22:BJ22"/>
    <mergeCell ref="BK22:BK24"/>
    <mergeCell ref="BB23:BC23"/>
    <mergeCell ref="P24:Q24"/>
    <mergeCell ref="R24:S24"/>
    <mergeCell ref="T24:U24"/>
    <mergeCell ref="AB24:AC24"/>
    <mergeCell ref="AD24:AE24"/>
    <mergeCell ref="AK22:AL22"/>
    <mergeCell ref="AM22:AM24"/>
    <mergeCell ref="AN22:AO22"/>
    <mergeCell ref="AP22:AQ22"/>
    <mergeCell ref="AI23:AJ24"/>
    <mergeCell ref="AK23:AL24"/>
    <mergeCell ref="AN23:AO23"/>
    <mergeCell ref="AP23:AQ23"/>
    <mergeCell ref="W22:X22"/>
    <mergeCell ref="Y22:Z22"/>
    <mergeCell ref="AA22:AA24"/>
    <mergeCell ref="AB22:AC22"/>
    <mergeCell ref="AD22:AE22"/>
    <mergeCell ref="AF22:AG22"/>
    <mergeCell ref="AB23:AC23"/>
    <mergeCell ref="AD23:AE23"/>
    <mergeCell ref="AF23:AG23"/>
    <mergeCell ref="AF24:AG24"/>
    <mergeCell ref="AH22:AH24"/>
    <mergeCell ref="AI22:AJ22"/>
    <mergeCell ref="A21:L24"/>
    <mergeCell ref="M21:Q21"/>
    <mergeCell ref="R21:X21"/>
    <mergeCell ref="Y21:AC21"/>
    <mergeCell ref="AD21:AJ21"/>
    <mergeCell ref="AK21:AO21"/>
    <mergeCell ref="BR20:BT20"/>
    <mergeCell ref="BU20:BV20"/>
    <mergeCell ref="BW20:CA20"/>
    <mergeCell ref="BZ21:CF21"/>
    <mergeCell ref="BW22:BW24"/>
    <mergeCell ref="BX22:BY22"/>
    <mergeCell ref="BZ22:CA22"/>
    <mergeCell ref="AY20:BC20"/>
    <mergeCell ref="M22:N22"/>
    <mergeCell ref="O22:O24"/>
    <mergeCell ref="P22:Q22"/>
    <mergeCell ref="R22:S22"/>
    <mergeCell ref="T22:U22"/>
    <mergeCell ref="V22:V24"/>
    <mergeCell ref="AR20:AS20"/>
    <mergeCell ref="AT20:AV20"/>
    <mergeCell ref="AW20:AX20"/>
    <mergeCell ref="BI21:BM21"/>
    <mergeCell ref="BN21:BT21"/>
    <mergeCell ref="BU21:BY21"/>
    <mergeCell ref="CK20:CL24"/>
    <mergeCell ref="CM20:CP24"/>
    <mergeCell ref="CQ20:CV24"/>
    <mergeCell ref="AP21:AV21"/>
    <mergeCell ref="AW21:BA21"/>
    <mergeCell ref="BB21:BH21"/>
    <mergeCell ref="CI22:CJ22"/>
    <mergeCell ref="BR22:BR24"/>
    <mergeCell ref="BS22:BT22"/>
    <mergeCell ref="BU22:BV22"/>
    <mergeCell ref="BS23:BT24"/>
    <mergeCell ref="CE23:CF24"/>
    <mergeCell ref="CB22:CC22"/>
    <mergeCell ref="CD22:CD24"/>
    <mergeCell ref="CE22:CF22"/>
    <mergeCell ref="BD23:BE23"/>
    <mergeCell ref="BG23:BH24"/>
    <mergeCell ref="BI23:BJ24"/>
    <mergeCell ref="AR22:AS22"/>
    <mergeCell ref="AT22:AT24"/>
    <mergeCell ref="AU22:AV22"/>
    <mergeCell ref="AW22:AX22"/>
    <mergeCell ref="BZ19:CA19"/>
    <mergeCell ref="CB19:CC19"/>
    <mergeCell ref="A20:L20"/>
    <mergeCell ref="M20:N20"/>
    <mergeCell ref="O20:S20"/>
    <mergeCell ref="T20:U20"/>
    <mergeCell ref="V20:X20"/>
    <mergeCell ref="Y20:Z20"/>
    <mergeCell ref="AA20:AE20"/>
    <mergeCell ref="AF20:AG20"/>
    <mergeCell ref="AR19:AS19"/>
    <mergeCell ref="AZ19:BA19"/>
    <mergeCell ref="BB19:BC19"/>
    <mergeCell ref="BD19:BE19"/>
    <mergeCell ref="BL19:BM19"/>
    <mergeCell ref="BN19:BO19"/>
    <mergeCell ref="BD20:BE20"/>
    <mergeCell ref="BF20:BH20"/>
    <mergeCell ref="BI20:BJ20"/>
    <mergeCell ref="BK20:BO20"/>
    <mergeCell ref="BP20:BQ20"/>
    <mergeCell ref="AH20:AJ20"/>
    <mergeCell ref="AK20:AL20"/>
    <mergeCell ref="AM20:AQ20"/>
    <mergeCell ref="BZ18:CA18"/>
    <mergeCell ref="CB18:CC18"/>
    <mergeCell ref="CE18:CF19"/>
    <mergeCell ref="P19:Q19"/>
    <mergeCell ref="R19:S19"/>
    <mergeCell ref="T19:U19"/>
    <mergeCell ref="AB19:AC19"/>
    <mergeCell ref="AD19:AE19"/>
    <mergeCell ref="AF19:AG19"/>
    <mergeCell ref="AN19:AO19"/>
    <mergeCell ref="BD18:BE18"/>
    <mergeCell ref="BG18:BH19"/>
    <mergeCell ref="BI18:BJ19"/>
    <mergeCell ref="BL18:BM18"/>
    <mergeCell ref="BN18:BO18"/>
    <mergeCell ref="BP18:BQ18"/>
    <mergeCell ref="BP19:BQ19"/>
    <mergeCell ref="Y18:Z19"/>
    <mergeCell ref="AB18:AC18"/>
    <mergeCell ref="AD18:AE18"/>
    <mergeCell ref="AF18:AG18"/>
    <mergeCell ref="AI18:AJ19"/>
    <mergeCell ref="AK18:AL19"/>
    <mergeCell ref="AA17:AA19"/>
    <mergeCell ref="BZ17:CA17"/>
    <mergeCell ref="CB17:CC17"/>
    <mergeCell ref="CD17:CD19"/>
    <mergeCell ref="CE17:CF17"/>
    <mergeCell ref="CI17:CJ17"/>
    <mergeCell ref="M18:N19"/>
    <mergeCell ref="P18:Q18"/>
    <mergeCell ref="R18:S18"/>
    <mergeCell ref="T18:U18"/>
    <mergeCell ref="W18:X19"/>
    <mergeCell ref="BP17:BQ17"/>
    <mergeCell ref="BR17:BR19"/>
    <mergeCell ref="BS17:BT17"/>
    <mergeCell ref="BU17:BV17"/>
    <mergeCell ref="BW17:BW19"/>
    <mergeCell ref="BX17:BY17"/>
    <mergeCell ref="BS18:BT19"/>
    <mergeCell ref="BU18:BV19"/>
    <mergeCell ref="BX18:BY18"/>
    <mergeCell ref="BX19:BY19"/>
    <mergeCell ref="BF17:BF19"/>
    <mergeCell ref="BG17:BH17"/>
    <mergeCell ref="BI17:BJ17"/>
    <mergeCell ref="BK17:BK19"/>
    <mergeCell ref="AP17:AQ17"/>
    <mergeCell ref="AR17:AS17"/>
    <mergeCell ref="AT17:AT19"/>
    <mergeCell ref="AN18:AO18"/>
    <mergeCell ref="AP18:AQ18"/>
    <mergeCell ref="AR18:AS18"/>
    <mergeCell ref="AP19:AQ19"/>
    <mergeCell ref="BL17:BM17"/>
    <mergeCell ref="BN17:BO17"/>
    <mergeCell ref="AU17:AV17"/>
    <mergeCell ref="AW17:AX17"/>
    <mergeCell ref="AY17:AY19"/>
    <mergeCell ref="AZ17:BA17"/>
    <mergeCell ref="BB17:BC17"/>
    <mergeCell ref="BD17:BE17"/>
    <mergeCell ref="AU18:AV19"/>
    <mergeCell ref="AW18:AX19"/>
    <mergeCell ref="AZ18:BA18"/>
    <mergeCell ref="BB18:BC18"/>
    <mergeCell ref="AB17:AC17"/>
    <mergeCell ref="AD17:AE17"/>
    <mergeCell ref="AF17:AG17"/>
    <mergeCell ref="AH17:AH19"/>
    <mergeCell ref="AI17:AJ17"/>
    <mergeCell ref="BU16:BY16"/>
    <mergeCell ref="BZ16:CF16"/>
    <mergeCell ref="M17:N17"/>
    <mergeCell ref="O17:O19"/>
    <mergeCell ref="P17:Q17"/>
    <mergeCell ref="R17:S17"/>
    <mergeCell ref="T17:U17"/>
    <mergeCell ref="V17:V19"/>
    <mergeCell ref="W17:X17"/>
    <mergeCell ref="Y17:Z17"/>
    <mergeCell ref="AK16:AO16"/>
    <mergeCell ref="AP16:AV16"/>
    <mergeCell ref="AW16:BA16"/>
    <mergeCell ref="BB16:BH16"/>
    <mergeCell ref="BI16:BM16"/>
    <mergeCell ref="BN16:BT16"/>
    <mergeCell ref="AK17:AL17"/>
    <mergeCell ref="AM17:AM19"/>
    <mergeCell ref="AN17:AO17"/>
    <mergeCell ref="CG15:CH19"/>
    <mergeCell ref="CK15:CL19"/>
    <mergeCell ref="CM15:CP19"/>
    <mergeCell ref="CQ15:CV19"/>
    <mergeCell ref="CW15:CZ19"/>
    <mergeCell ref="A16:L19"/>
    <mergeCell ref="M16:Q16"/>
    <mergeCell ref="R16:X16"/>
    <mergeCell ref="Y16:AC16"/>
    <mergeCell ref="AD16:AJ16"/>
    <mergeCell ref="BP15:BQ15"/>
    <mergeCell ref="BR15:BT15"/>
    <mergeCell ref="BU15:BV15"/>
    <mergeCell ref="BW15:CA15"/>
    <mergeCell ref="CB15:CC15"/>
    <mergeCell ref="CD15:CF15"/>
    <mergeCell ref="AW15:AX15"/>
    <mergeCell ref="AY15:BC15"/>
    <mergeCell ref="BD15:BE15"/>
    <mergeCell ref="BF15:BH15"/>
    <mergeCell ref="BI15:BJ15"/>
    <mergeCell ref="BK15:BO15"/>
    <mergeCell ref="AF15:AG15"/>
    <mergeCell ref="AH15:AJ15"/>
    <mergeCell ref="AK15:AL15"/>
    <mergeCell ref="AM15:AQ15"/>
    <mergeCell ref="AR15:AS15"/>
    <mergeCell ref="AT15:AV15"/>
    <mergeCell ref="BX14:BY14"/>
    <mergeCell ref="BZ14:CA14"/>
    <mergeCell ref="CB14:CC14"/>
    <mergeCell ref="A15:L15"/>
    <mergeCell ref="M15:N15"/>
    <mergeCell ref="O15:S15"/>
    <mergeCell ref="T15:U15"/>
    <mergeCell ref="V15:X15"/>
    <mergeCell ref="Y15:Z15"/>
    <mergeCell ref="AA15:AE15"/>
    <mergeCell ref="AR14:AS14"/>
    <mergeCell ref="AZ14:BA14"/>
    <mergeCell ref="BB14:BC14"/>
    <mergeCell ref="BD14:BE14"/>
    <mergeCell ref="BL14:BM14"/>
    <mergeCell ref="BN14:BO14"/>
    <mergeCell ref="M13:N14"/>
    <mergeCell ref="P14:Q14"/>
    <mergeCell ref="R14:S14"/>
    <mergeCell ref="T14:U14"/>
    <mergeCell ref="AB14:AC14"/>
    <mergeCell ref="AD14:AE14"/>
    <mergeCell ref="AF14:AG14"/>
    <mergeCell ref="AN14:AO14"/>
    <mergeCell ref="AP14:AQ14"/>
    <mergeCell ref="AW13:AX14"/>
    <mergeCell ref="P13:Q13"/>
    <mergeCell ref="R13:S13"/>
    <mergeCell ref="T13:U13"/>
    <mergeCell ref="W13:X14"/>
    <mergeCell ref="Y13:Z14"/>
    <mergeCell ref="BS12:BT12"/>
    <mergeCell ref="BU12:BV12"/>
    <mergeCell ref="BW12:BW14"/>
    <mergeCell ref="BX12:BY12"/>
    <mergeCell ref="BZ12:CA12"/>
    <mergeCell ref="CB12:CC12"/>
    <mergeCell ref="BS13:BT14"/>
    <mergeCell ref="BU13:BV14"/>
    <mergeCell ref="BX13:BY13"/>
    <mergeCell ref="BZ13:CA13"/>
    <mergeCell ref="CB13:CC13"/>
    <mergeCell ref="BI12:BJ12"/>
    <mergeCell ref="BK12:BK14"/>
    <mergeCell ref="BL12:BM12"/>
    <mergeCell ref="BN12:BO12"/>
    <mergeCell ref="BP12:BQ12"/>
    <mergeCell ref="BR12:BR14"/>
    <mergeCell ref="BL13:BM13"/>
    <mergeCell ref="BN13:BO13"/>
    <mergeCell ref="BP13:BQ13"/>
    <mergeCell ref="BP14:BQ14"/>
    <mergeCell ref="BI13:BJ14"/>
    <mergeCell ref="BD12:BE12"/>
    <mergeCell ref="BF12:BF14"/>
    <mergeCell ref="BG12:BH12"/>
    <mergeCell ref="AN12:AO12"/>
    <mergeCell ref="AP12:AQ12"/>
    <mergeCell ref="AR12:AS12"/>
    <mergeCell ref="AT12:AT14"/>
    <mergeCell ref="AU12:AV12"/>
    <mergeCell ref="AW12:AX12"/>
    <mergeCell ref="AN13:AO13"/>
    <mergeCell ref="AP13:AQ13"/>
    <mergeCell ref="AR13:AS13"/>
    <mergeCell ref="AU13:AV14"/>
    <mergeCell ref="AZ13:BA13"/>
    <mergeCell ref="BB13:BC13"/>
    <mergeCell ref="BD13:BE13"/>
    <mergeCell ref="BG13:BH14"/>
    <mergeCell ref="AY12:AY14"/>
    <mergeCell ref="AZ12:BA12"/>
    <mergeCell ref="BB12:BC12"/>
    <mergeCell ref="AF12:AG12"/>
    <mergeCell ref="AH12:AH14"/>
    <mergeCell ref="AI12:AJ12"/>
    <mergeCell ref="AK12:AL12"/>
    <mergeCell ref="AM12:AM14"/>
    <mergeCell ref="AD13:AE13"/>
    <mergeCell ref="AF13:AG13"/>
    <mergeCell ref="AI13:AJ14"/>
    <mergeCell ref="AK13:AL14"/>
    <mergeCell ref="BB11:BH11"/>
    <mergeCell ref="BI11:BM11"/>
    <mergeCell ref="BN11:BT11"/>
    <mergeCell ref="BU11:BY11"/>
    <mergeCell ref="A11:L14"/>
    <mergeCell ref="M11:Q11"/>
    <mergeCell ref="R11:X11"/>
    <mergeCell ref="Y11:AC11"/>
    <mergeCell ref="AD11:AJ11"/>
    <mergeCell ref="AK11:AO11"/>
    <mergeCell ref="M12:N12"/>
    <mergeCell ref="O12:O14"/>
    <mergeCell ref="P12:Q12"/>
    <mergeCell ref="R12:S12"/>
    <mergeCell ref="T12:U12"/>
    <mergeCell ref="V12:V14"/>
    <mergeCell ref="W12:X12"/>
    <mergeCell ref="Y12:Z12"/>
    <mergeCell ref="AA12:AA14"/>
    <mergeCell ref="AB12:AC12"/>
    <mergeCell ref="AB13:AC13"/>
    <mergeCell ref="AP11:AV11"/>
    <mergeCell ref="AW11:BA11"/>
    <mergeCell ref="AD12:AE12"/>
    <mergeCell ref="CD10:CF10"/>
    <mergeCell ref="CG10:CH14"/>
    <mergeCell ref="CK10:CL14"/>
    <mergeCell ref="CM10:CP14"/>
    <mergeCell ref="CQ10:CV14"/>
    <mergeCell ref="CW10:CZ14"/>
    <mergeCell ref="BZ11:CF11"/>
    <mergeCell ref="CD12:CD14"/>
    <mergeCell ref="CE12:CF12"/>
    <mergeCell ref="CI12:CJ12"/>
    <mergeCell ref="CE13:CF14"/>
    <mergeCell ref="BK10:BO10"/>
    <mergeCell ref="BP10:BQ10"/>
    <mergeCell ref="BR10:BT10"/>
    <mergeCell ref="BU10:BV10"/>
    <mergeCell ref="BW10:CA10"/>
    <mergeCell ref="CB10:CC10"/>
    <mergeCell ref="AT10:AV10"/>
    <mergeCell ref="AW10:AX10"/>
    <mergeCell ref="AY10:BC10"/>
    <mergeCell ref="BD10:BE10"/>
    <mergeCell ref="BF10:BH10"/>
    <mergeCell ref="BI10:BJ10"/>
    <mergeCell ref="AA10:AE10"/>
    <mergeCell ref="AF10:AG10"/>
    <mergeCell ref="AH10:AJ10"/>
    <mergeCell ref="AK10:AL10"/>
    <mergeCell ref="AM10:AQ10"/>
    <mergeCell ref="AR10:AS10"/>
    <mergeCell ref="A10:L10"/>
    <mergeCell ref="M10:N10"/>
    <mergeCell ref="O10:S10"/>
    <mergeCell ref="T10:U10"/>
    <mergeCell ref="V10:X10"/>
    <mergeCell ref="Y10:Z10"/>
    <mergeCell ref="CI7:CJ7"/>
    <mergeCell ref="BP7:BQ7"/>
    <mergeCell ref="BR7:BR9"/>
    <mergeCell ref="BS7:BT7"/>
    <mergeCell ref="BU7:BV7"/>
    <mergeCell ref="BP8:BQ8"/>
    <mergeCell ref="BS8:BT9"/>
    <mergeCell ref="AW7:AX7"/>
    <mergeCell ref="AY7:AY9"/>
    <mergeCell ref="AZ7:BA7"/>
    <mergeCell ref="AW8:AX9"/>
    <mergeCell ref="AZ8:BA8"/>
    <mergeCell ref="BL9:BM9"/>
    <mergeCell ref="BN9:BO9"/>
    <mergeCell ref="BP9:BQ9"/>
    <mergeCell ref="BX9:BY9"/>
    <mergeCell ref="BZ9:CA9"/>
    <mergeCell ref="CB9:CC9"/>
    <mergeCell ref="AZ9:BA9"/>
    <mergeCell ref="BB9:BC9"/>
    <mergeCell ref="BD9:BE9"/>
    <mergeCell ref="BU8:BV9"/>
    <mergeCell ref="BX8:BY8"/>
    <mergeCell ref="BZ8:CA8"/>
    <mergeCell ref="AR7:AS7"/>
    <mergeCell ref="AT7:AT9"/>
    <mergeCell ref="AU7:AV7"/>
    <mergeCell ref="CE8:CF9"/>
    <mergeCell ref="P9:Q9"/>
    <mergeCell ref="R9:S9"/>
    <mergeCell ref="T9:U9"/>
    <mergeCell ref="AB9:AC9"/>
    <mergeCell ref="AD9:AE9"/>
    <mergeCell ref="CD7:CD9"/>
    <mergeCell ref="CE7:CF7"/>
    <mergeCell ref="AR8:AS8"/>
    <mergeCell ref="AU8:AV9"/>
    <mergeCell ref="AH7:AH9"/>
    <mergeCell ref="AI7:AJ7"/>
    <mergeCell ref="AN9:AO9"/>
    <mergeCell ref="AP9:AQ9"/>
    <mergeCell ref="AR9:AS9"/>
    <mergeCell ref="CB8:CC8"/>
    <mergeCell ref="BL7:BM7"/>
    <mergeCell ref="BN7:BO7"/>
    <mergeCell ref="BL8:BM8"/>
    <mergeCell ref="BN8:BO8"/>
    <mergeCell ref="BB7:BC7"/>
    <mergeCell ref="BD7:BE7"/>
    <mergeCell ref="BF7:BF9"/>
    <mergeCell ref="BG7:BH7"/>
    <mergeCell ref="BI7:BJ7"/>
    <mergeCell ref="BK7:BK9"/>
    <mergeCell ref="BB8:BC8"/>
    <mergeCell ref="BD8:BE8"/>
    <mergeCell ref="BG8:BH9"/>
    <mergeCell ref="BI8:BJ9"/>
    <mergeCell ref="AF8:AG8"/>
    <mergeCell ref="AF9:AG9"/>
    <mergeCell ref="M8:N9"/>
    <mergeCell ref="P8:Q8"/>
    <mergeCell ref="R8:S8"/>
    <mergeCell ref="T8:U8"/>
    <mergeCell ref="W8:X9"/>
    <mergeCell ref="Y8:Z9"/>
    <mergeCell ref="AB8:AC8"/>
    <mergeCell ref="M7:N7"/>
    <mergeCell ref="O7:O9"/>
    <mergeCell ref="P7:Q7"/>
    <mergeCell ref="R7:S7"/>
    <mergeCell ref="T7:U7"/>
    <mergeCell ref="V7:V9"/>
    <mergeCell ref="AW6:BA6"/>
    <mergeCell ref="BB6:BH6"/>
    <mergeCell ref="BI6:BM6"/>
    <mergeCell ref="AK7:AL7"/>
    <mergeCell ref="AM7:AM9"/>
    <mergeCell ref="AN7:AO7"/>
    <mergeCell ref="AP7:AQ7"/>
    <mergeCell ref="AI8:AJ9"/>
    <mergeCell ref="AK8:AL9"/>
    <mergeCell ref="AN8:AO8"/>
    <mergeCell ref="AP8:AQ8"/>
    <mergeCell ref="W7:X7"/>
    <mergeCell ref="Y7:Z7"/>
    <mergeCell ref="AA7:AA9"/>
    <mergeCell ref="AB7:AC7"/>
    <mergeCell ref="AD7:AE7"/>
    <mergeCell ref="AF7:AG7"/>
    <mergeCell ref="AD8:AE8"/>
    <mergeCell ref="BN6:BT6"/>
    <mergeCell ref="BU6:BY6"/>
    <mergeCell ref="BZ6:CF6"/>
    <mergeCell ref="CM5:CP9"/>
    <mergeCell ref="CQ5:CV9"/>
    <mergeCell ref="CW5:CZ9"/>
    <mergeCell ref="A6:L9"/>
    <mergeCell ref="M6:Q6"/>
    <mergeCell ref="R6:X6"/>
    <mergeCell ref="Y6:AC6"/>
    <mergeCell ref="AD6:AJ6"/>
    <mergeCell ref="AK6:AO6"/>
    <mergeCell ref="AP6:AV6"/>
    <mergeCell ref="BU5:BV5"/>
    <mergeCell ref="BW5:CA5"/>
    <mergeCell ref="CB5:CC5"/>
    <mergeCell ref="CD5:CF5"/>
    <mergeCell ref="CG5:CH9"/>
    <mergeCell ref="CK5:CL9"/>
    <mergeCell ref="BW7:BW9"/>
    <mergeCell ref="BX7:BY7"/>
    <mergeCell ref="BZ7:CA7"/>
    <mergeCell ref="CB7:CC7"/>
    <mergeCell ref="BD5:BE5"/>
    <mergeCell ref="A2:L4"/>
    <mergeCell ref="BF5:BH5"/>
    <mergeCell ref="BI5:BJ5"/>
    <mergeCell ref="BK5:BO5"/>
    <mergeCell ref="BP5:BQ5"/>
    <mergeCell ref="BR5:BT5"/>
    <mergeCell ref="AK5:AL5"/>
    <mergeCell ref="AM5:AQ5"/>
    <mergeCell ref="AR5:AS5"/>
    <mergeCell ref="AT5:AV5"/>
    <mergeCell ref="AW5:AX5"/>
    <mergeCell ref="AY5:BC5"/>
    <mergeCell ref="A5:L5"/>
    <mergeCell ref="M5:N5"/>
    <mergeCell ref="O5:S5"/>
    <mergeCell ref="T5:U5"/>
    <mergeCell ref="V5:X5"/>
    <mergeCell ref="Y5:Z5"/>
    <mergeCell ref="AA5:AE5"/>
    <mergeCell ref="AF5:AG5"/>
    <mergeCell ref="AH5:AJ5"/>
    <mergeCell ref="BU2:CF2"/>
    <mergeCell ref="CG2:CL4"/>
    <mergeCell ref="CM2:CP4"/>
    <mergeCell ref="CQ2:CV4"/>
    <mergeCell ref="CW2:CZ4"/>
    <mergeCell ref="M3:X4"/>
    <mergeCell ref="Y3:AJ4"/>
    <mergeCell ref="AK3:AV4"/>
    <mergeCell ref="AW3:BH4"/>
    <mergeCell ref="BI3:BT4"/>
    <mergeCell ref="M2:X2"/>
    <mergeCell ref="Y2:AJ2"/>
    <mergeCell ref="AK2:AV2"/>
    <mergeCell ref="AW2:BH2"/>
    <mergeCell ref="BI2:BT2"/>
    <mergeCell ref="BU3:CF4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CN38"/>
  <sheetViews>
    <sheetView zoomScale="70" zoomScaleNormal="70" zoomScaleSheetLayoutView="85" zoomScalePageLayoutView="85" workbookViewId="0">
      <selection activeCell="I22" sqref="I22"/>
    </sheetView>
  </sheetViews>
  <sheetFormatPr defaultColWidth="9" defaultRowHeight="13.5"/>
  <cols>
    <col min="1" max="1" width="3.625" style="6" customWidth="1"/>
    <col min="2" max="3" width="10" style="26" customWidth="1"/>
    <col min="4" max="4" width="10.125" style="26" customWidth="1"/>
    <col min="5" max="5" width="2.625" style="26" customWidth="1"/>
    <col min="6" max="10" width="4.125" style="26" customWidth="1"/>
    <col min="11" max="11" width="2.625" style="26" customWidth="1"/>
    <col min="12" max="13" width="10" style="26" customWidth="1"/>
    <col min="14" max="14" width="10.125" style="26" customWidth="1"/>
    <col min="15" max="15" width="4" style="26" customWidth="1"/>
    <col min="16" max="16" width="20.125" style="32" customWidth="1"/>
    <col min="17" max="17" width="6.125" style="32" customWidth="1"/>
    <col min="18" max="18" width="20.125" style="32" customWidth="1"/>
    <col min="19" max="19" width="1.625" style="32" customWidth="1"/>
    <col min="20" max="20" width="7.125" style="17" customWidth="1"/>
    <col min="21" max="21" width="14.125" style="17" customWidth="1"/>
    <col min="22" max="22" width="10" style="17" customWidth="1"/>
    <col min="23" max="23" width="10.125" style="17" customWidth="1"/>
    <col min="24" max="24" width="4.375" style="15" customWidth="1"/>
    <col min="25" max="25" width="7.625" style="15" customWidth="1"/>
    <col min="26" max="27" width="3.625" style="15" customWidth="1"/>
    <col min="28" max="28" width="2.625" style="15" customWidth="1"/>
    <col min="29" max="32" width="3.625" style="6" customWidth="1"/>
    <col min="33" max="33" width="2.625" style="6" customWidth="1"/>
    <col min="34" max="37" width="3.625" style="6" customWidth="1"/>
    <col min="38" max="38" width="2.625" style="6" customWidth="1"/>
    <col min="39" max="42" width="3.625" style="6" customWidth="1"/>
    <col min="43" max="43" width="2.625" style="6" customWidth="1"/>
    <col min="44" max="45" width="3.625" style="6" customWidth="1"/>
    <col min="46" max="47" width="8.625" style="6" customWidth="1"/>
    <col min="48" max="256" width="9" style="6"/>
    <col min="257" max="257" width="3.625" style="6" customWidth="1"/>
    <col min="258" max="259" width="10" style="6" customWidth="1"/>
    <col min="260" max="260" width="10.125" style="6" customWidth="1"/>
    <col min="261" max="261" width="2.625" style="6" customWidth="1"/>
    <col min="262" max="266" width="4.125" style="6" customWidth="1"/>
    <col min="267" max="267" width="2.625" style="6" customWidth="1"/>
    <col min="268" max="269" width="10" style="6" customWidth="1"/>
    <col min="270" max="270" width="10.125" style="6" customWidth="1"/>
    <col min="271" max="271" width="4" style="6" customWidth="1"/>
    <col min="272" max="272" width="20.125" style="6" customWidth="1"/>
    <col min="273" max="273" width="6.125" style="6" customWidth="1"/>
    <col min="274" max="274" width="20.125" style="6" customWidth="1"/>
    <col min="275" max="275" width="1.625" style="6" customWidth="1"/>
    <col min="276" max="276" width="7.125" style="6" customWidth="1"/>
    <col min="277" max="277" width="14.125" style="6" customWidth="1"/>
    <col min="278" max="278" width="10" style="6" customWidth="1"/>
    <col min="279" max="279" width="10.125" style="6" customWidth="1"/>
    <col min="280" max="280" width="4.375" style="6" customWidth="1"/>
    <col min="281" max="281" width="7.625" style="6" customWidth="1"/>
    <col min="282" max="283" width="3.625" style="6" customWidth="1"/>
    <col min="284" max="284" width="2.625" style="6" customWidth="1"/>
    <col min="285" max="288" width="3.625" style="6" customWidth="1"/>
    <col min="289" max="289" width="2.625" style="6" customWidth="1"/>
    <col min="290" max="293" width="3.625" style="6" customWidth="1"/>
    <col min="294" max="294" width="2.625" style="6" customWidth="1"/>
    <col min="295" max="298" width="3.625" style="6" customWidth="1"/>
    <col min="299" max="299" width="2.625" style="6" customWidth="1"/>
    <col min="300" max="301" width="3.625" style="6" customWidth="1"/>
    <col min="302" max="303" width="8.625" style="6" customWidth="1"/>
    <col min="304" max="512" width="9" style="6"/>
    <col min="513" max="513" width="3.625" style="6" customWidth="1"/>
    <col min="514" max="515" width="10" style="6" customWidth="1"/>
    <col min="516" max="516" width="10.125" style="6" customWidth="1"/>
    <col min="517" max="517" width="2.625" style="6" customWidth="1"/>
    <col min="518" max="522" width="4.125" style="6" customWidth="1"/>
    <col min="523" max="523" width="2.625" style="6" customWidth="1"/>
    <col min="524" max="525" width="10" style="6" customWidth="1"/>
    <col min="526" max="526" width="10.125" style="6" customWidth="1"/>
    <col min="527" max="527" width="4" style="6" customWidth="1"/>
    <col min="528" max="528" width="20.125" style="6" customWidth="1"/>
    <col min="529" max="529" width="6.125" style="6" customWidth="1"/>
    <col min="530" max="530" width="20.125" style="6" customWidth="1"/>
    <col min="531" max="531" width="1.625" style="6" customWidth="1"/>
    <col min="532" max="532" width="7.125" style="6" customWidth="1"/>
    <col min="533" max="533" width="14.125" style="6" customWidth="1"/>
    <col min="534" max="534" width="10" style="6" customWidth="1"/>
    <col min="535" max="535" width="10.125" style="6" customWidth="1"/>
    <col min="536" max="536" width="4.375" style="6" customWidth="1"/>
    <col min="537" max="537" width="7.625" style="6" customWidth="1"/>
    <col min="538" max="539" width="3.625" style="6" customWidth="1"/>
    <col min="540" max="540" width="2.625" style="6" customWidth="1"/>
    <col min="541" max="544" width="3.625" style="6" customWidth="1"/>
    <col min="545" max="545" width="2.625" style="6" customWidth="1"/>
    <col min="546" max="549" width="3.625" style="6" customWidth="1"/>
    <col min="550" max="550" width="2.625" style="6" customWidth="1"/>
    <col min="551" max="554" width="3.625" style="6" customWidth="1"/>
    <col min="555" max="555" width="2.625" style="6" customWidth="1"/>
    <col min="556" max="557" width="3.625" style="6" customWidth="1"/>
    <col min="558" max="559" width="8.625" style="6" customWidth="1"/>
    <col min="560" max="768" width="9" style="6"/>
    <col min="769" max="769" width="3.625" style="6" customWidth="1"/>
    <col min="770" max="771" width="10" style="6" customWidth="1"/>
    <col min="772" max="772" width="10.125" style="6" customWidth="1"/>
    <col min="773" max="773" width="2.625" style="6" customWidth="1"/>
    <col min="774" max="778" width="4.125" style="6" customWidth="1"/>
    <col min="779" max="779" width="2.625" style="6" customWidth="1"/>
    <col min="780" max="781" width="10" style="6" customWidth="1"/>
    <col min="782" max="782" width="10.125" style="6" customWidth="1"/>
    <col min="783" max="783" width="4" style="6" customWidth="1"/>
    <col min="784" max="784" width="20.125" style="6" customWidth="1"/>
    <col min="785" max="785" width="6.125" style="6" customWidth="1"/>
    <col min="786" max="786" width="20.125" style="6" customWidth="1"/>
    <col min="787" max="787" width="1.625" style="6" customWidth="1"/>
    <col min="788" max="788" width="7.125" style="6" customWidth="1"/>
    <col min="789" max="789" width="14.125" style="6" customWidth="1"/>
    <col min="790" max="790" width="10" style="6" customWidth="1"/>
    <col min="791" max="791" width="10.125" style="6" customWidth="1"/>
    <col min="792" max="792" width="4.375" style="6" customWidth="1"/>
    <col min="793" max="793" width="7.625" style="6" customWidth="1"/>
    <col min="794" max="795" width="3.625" style="6" customWidth="1"/>
    <col min="796" max="796" width="2.625" style="6" customWidth="1"/>
    <col min="797" max="800" width="3.625" style="6" customWidth="1"/>
    <col min="801" max="801" width="2.625" style="6" customWidth="1"/>
    <col min="802" max="805" width="3.625" style="6" customWidth="1"/>
    <col min="806" max="806" width="2.625" style="6" customWidth="1"/>
    <col min="807" max="810" width="3.625" style="6" customWidth="1"/>
    <col min="811" max="811" width="2.625" style="6" customWidth="1"/>
    <col min="812" max="813" width="3.625" style="6" customWidth="1"/>
    <col min="814" max="815" width="8.625" style="6" customWidth="1"/>
    <col min="816" max="1024" width="9" style="6"/>
    <col min="1025" max="1025" width="3.625" style="6" customWidth="1"/>
    <col min="1026" max="1027" width="10" style="6" customWidth="1"/>
    <col min="1028" max="1028" width="10.125" style="6" customWidth="1"/>
    <col min="1029" max="1029" width="2.625" style="6" customWidth="1"/>
    <col min="1030" max="1034" width="4.125" style="6" customWidth="1"/>
    <col min="1035" max="1035" width="2.625" style="6" customWidth="1"/>
    <col min="1036" max="1037" width="10" style="6" customWidth="1"/>
    <col min="1038" max="1038" width="10.125" style="6" customWidth="1"/>
    <col min="1039" max="1039" width="4" style="6" customWidth="1"/>
    <col min="1040" max="1040" width="20.125" style="6" customWidth="1"/>
    <col min="1041" max="1041" width="6.125" style="6" customWidth="1"/>
    <col min="1042" max="1042" width="20.125" style="6" customWidth="1"/>
    <col min="1043" max="1043" width="1.625" style="6" customWidth="1"/>
    <col min="1044" max="1044" width="7.125" style="6" customWidth="1"/>
    <col min="1045" max="1045" width="14.125" style="6" customWidth="1"/>
    <col min="1046" max="1046" width="10" style="6" customWidth="1"/>
    <col min="1047" max="1047" width="10.125" style="6" customWidth="1"/>
    <col min="1048" max="1048" width="4.375" style="6" customWidth="1"/>
    <col min="1049" max="1049" width="7.625" style="6" customWidth="1"/>
    <col min="1050" max="1051" width="3.625" style="6" customWidth="1"/>
    <col min="1052" max="1052" width="2.625" style="6" customWidth="1"/>
    <col min="1053" max="1056" width="3.625" style="6" customWidth="1"/>
    <col min="1057" max="1057" width="2.625" style="6" customWidth="1"/>
    <col min="1058" max="1061" width="3.625" style="6" customWidth="1"/>
    <col min="1062" max="1062" width="2.625" style="6" customWidth="1"/>
    <col min="1063" max="1066" width="3.625" style="6" customWidth="1"/>
    <col min="1067" max="1067" width="2.625" style="6" customWidth="1"/>
    <col min="1068" max="1069" width="3.625" style="6" customWidth="1"/>
    <col min="1070" max="1071" width="8.625" style="6" customWidth="1"/>
    <col min="1072" max="1280" width="9" style="6"/>
    <col min="1281" max="1281" width="3.625" style="6" customWidth="1"/>
    <col min="1282" max="1283" width="10" style="6" customWidth="1"/>
    <col min="1284" max="1284" width="10.125" style="6" customWidth="1"/>
    <col min="1285" max="1285" width="2.625" style="6" customWidth="1"/>
    <col min="1286" max="1290" width="4.125" style="6" customWidth="1"/>
    <col min="1291" max="1291" width="2.625" style="6" customWidth="1"/>
    <col min="1292" max="1293" width="10" style="6" customWidth="1"/>
    <col min="1294" max="1294" width="10.125" style="6" customWidth="1"/>
    <col min="1295" max="1295" width="4" style="6" customWidth="1"/>
    <col min="1296" max="1296" width="20.125" style="6" customWidth="1"/>
    <col min="1297" max="1297" width="6.125" style="6" customWidth="1"/>
    <col min="1298" max="1298" width="20.125" style="6" customWidth="1"/>
    <col min="1299" max="1299" width="1.625" style="6" customWidth="1"/>
    <col min="1300" max="1300" width="7.125" style="6" customWidth="1"/>
    <col min="1301" max="1301" width="14.125" style="6" customWidth="1"/>
    <col min="1302" max="1302" width="10" style="6" customWidth="1"/>
    <col min="1303" max="1303" width="10.125" style="6" customWidth="1"/>
    <col min="1304" max="1304" width="4.375" style="6" customWidth="1"/>
    <col min="1305" max="1305" width="7.625" style="6" customWidth="1"/>
    <col min="1306" max="1307" width="3.625" style="6" customWidth="1"/>
    <col min="1308" max="1308" width="2.625" style="6" customWidth="1"/>
    <col min="1309" max="1312" width="3.625" style="6" customWidth="1"/>
    <col min="1313" max="1313" width="2.625" style="6" customWidth="1"/>
    <col min="1314" max="1317" width="3.625" style="6" customWidth="1"/>
    <col min="1318" max="1318" width="2.625" style="6" customWidth="1"/>
    <col min="1319" max="1322" width="3.625" style="6" customWidth="1"/>
    <col min="1323" max="1323" width="2.625" style="6" customWidth="1"/>
    <col min="1324" max="1325" width="3.625" style="6" customWidth="1"/>
    <col min="1326" max="1327" width="8.625" style="6" customWidth="1"/>
    <col min="1328" max="1536" width="9" style="6"/>
    <col min="1537" max="1537" width="3.625" style="6" customWidth="1"/>
    <col min="1538" max="1539" width="10" style="6" customWidth="1"/>
    <col min="1540" max="1540" width="10.125" style="6" customWidth="1"/>
    <col min="1541" max="1541" width="2.625" style="6" customWidth="1"/>
    <col min="1542" max="1546" width="4.125" style="6" customWidth="1"/>
    <col min="1547" max="1547" width="2.625" style="6" customWidth="1"/>
    <col min="1548" max="1549" width="10" style="6" customWidth="1"/>
    <col min="1550" max="1550" width="10.125" style="6" customWidth="1"/>
    <col min="1551" max="1551" width="4" style="6" customWidth="1"/>
    <col min="1552" max="1552" width="20.125" style="6" customWidth="1"/>
    <col min="1553" max="1553" width="6.125" style="6" customWidth="1"/>
    <col min="1554" max="1554" width="20.125" style="6" customWidth="1"/>
    <col min="1555" max="1555" width="1.625" style="6" customWidth="1"/>
    <col min="1556" max="1556" width="7.125" style="6" customWidth="1"/>
    <col min="1557" max="1557" width="14.125" style="6" customWidth="1"/>
    <col min="1558" max="1558" width="10" style="6" customWidth="1"/>
    <col min="1559" max="1559" width="10.125" style="6" customWidth="1"/>
    <col min="1560" max="1560" width="4.375" style="6" customWidth="1"/>
    <col min="1561" max="1561" width="7.625" style="6" customWidth="1"/>
    <col min="1562" max="1563" width="3.625" style="6" customWidth="1"/>
    <col min="1564" max="1564" width="2.625" style="6" customWidth="1"/>
    <col min="1565" max="1568" width="3.625" style="6" customWidth="1"/>
    <col min="1569" max="1569" width="2.625" style="6" customWidth="1"/>
    <col min="1570" max="1573" width="3.625" style="6" customWidth="1"/>
    <col min="1574" max="1574" width="2.625" style="6" customWidth="1"/>
    <col min="1575" max="1578" width="3.625" style="6" customWidth="1"/>
    <col min="1579" max="1579" width="2.625" style="6" customWidth="1"/>
    <col min="1580" max="1581" width="3.625" style="6" customWidth="1"/>
    <col min="1582" max="1583" width="8.625" style="6" customWidth="1"/>
    <col min="1584" max="1792" width="9" style="6"/>
    <col min="1793" max="1793" width="3.625" style="6" customWidth="1"/>
    <col min="1794" max="1795" width="10" style="6" customWidth="1"/>
    <col min="1796" max="1796" width="10.125" style="6" customWidth="1"/>
    <col min="1797" max="1797" width="2.625" style="6" customWidth="1"/>
    <col min="1798" max="1802" width="4.125" style="6" customWidth="1"/>
    <col min="1803" max="1803" width="2.625" style="6" customWidth="1"/>
    <col min="1804" max="1805" width="10" style="6" customWidth="1"/>
    <col min="1806" max="1806" width="10.125" style="6" customWidth="1"/>
    <col min="1807" max="1807" width="4" style="6" customWidth="1"/>
    <col min="1808" max="1808" width="20.125" style="6" customWidth="1"/>
    <col min="1809" max="1809" width="6.125" style="6" customWidth="1"/>
    <col min="1810" max="1810" width="20.125" style="6" customWidth="1"/>
    <col min="1811" max="1811" width="1.625" style="6" customWidth="1"/>
    <col min="1812" max="1812" width="7.125" style="6" customWidth="1"/>
    <col min="1813" max="1813" width="14.125" style="6" customWidth="1"/>
    <col min="1814" max="1814" width="10" style="6" customWidth="1"/>
    <col min="1815" max="1815" width="10.125" style="6" customWidth="1"/>
    <col min="1816" max="1816" width="4.375" style="6" customWidth="1"/>
    <col min="1817" max="1817" width="7.625" style="6" customWidth="1"/>
    <col min="1818" max="1819" width="3.625" style="6" customWidth="1"/>
    <col min="1820" max="1820" width="2.625" style="6" customWidth="1"/>
    <col min="1821" max="1824" width="3.625" style="6" customWidth="1"/>
    <col min="1825" max="1825" width="2.625" style="6" customWidth="1"/>
    <col min="1826" max="1829" width="3.625" style="6" customWidth="1"/>
    <col min="1830" max="1830" width="2.625" style="6" customWidth="1"/>
    <col min="1831" max="1834" width="3.625" style="6" customWidth="1"/>
    <col min="1835" max="1835" width="2.625" style="6" customWidth="1"/>
    <col min="1836" max="1837" width="3.625" style="6" customWidth="1"/>
    <col min="1838" max="1839" width="8.625" style="6" customWidth="1"/>
    <col min="1840" max="2048" width="9" style="6"/>
    <col min="2049" max="2049" width="3.625" style="6" customWidth="1"/>
    <col min="2050" max="2051" width="10" style="6" customWidth="1"/>
    <col min="2052" max="2052" width="10.125" style="6" customWidth="1"/>
    <col min="2053" max="2053" width="2.625" style="6" customWidth="1"/>
    <col min="2054" max="2058" width="4.125" style="6" customWidth="1"/>
    <col min="2059" max="2059" width="2.625" style="6" customWidth="1"/>
    <col min="2060" max="2061" width="10" style="6" customWidth="1"/>
    <col min="2062" max="2062" width="10.125" style="6" customWidth="1"/>
    <col min="2063" max="2063" width="4" style="6" customWidth="1"/>
    <col min="2064" max="2064" width="20.125" style="6" customWidth="1"/>
    <col min="2065" max="2065" width="6.125" style="6" customWidth="1"/>
    <col min="2066" max="2066" width="20.125" style="6" customWidth="1"/>
    <col min="2067" max="2067" width="1.625" style="6" customWidth="1"/>
    <col min="2068" max="2068" width="7.125" style="6" customWidth="1"/>
    <col min="2069" max="2069" width="14.125" style="6" customWidth="1"/>
    <col min="2070" max="2070" width="10" style="6" customWidth="1"/>
    <col min="2071" max="2071" width="10.125" style="6" customWidth="1"/>
    <col min="2072" max="2072" width="4.375" style="6" customWidth="1"/>
    <col min="2073" max="2073" width="7.625" style="6" customWidth="1"/>
    <col min="2074" max="2075" width="3.625" style="6" customWidth="1"/>
    <col min="2076" max="2076" width="2.625" style="6" customWidth="1"/>
    <col min="2077" max="2080" width="3.625" style="6" customWidth="1"/>
    <col min="2081" max="2081" width="2.625" style="6" customWidth="1"/>
    <col min="2082" max="2085" width="3.625" style="6" customWidth="1"/>
    <col min="2086" max="2086" width="2.625" style="6" customWidth="1"/>
    <col min="2087" max="2090" width="3.625" style="6" customWidth="1"/>
    <col min="2091" max="2091" width="2.625" style="6" customWidth="1"/>
    <col min="2092" max="2093" width="3.625" style="6" customWidth="1"/>
    <col min="2094" max="2095" width="8.625" style="6" customWidth="1"/>
    <col min="2096" max="2304" width="9" style="6"/>
    <col min="2305" max="2305" width="3.625" style="6" customWidth="1"/>
    <col min="2306" max="2307" width="10" style="6" customWidth="1"/>
    <col min="2308" max="2308" width="10.125" style="6" customWidth="1"/>
    <col min="2309" max="2309" width="2.625" style="6" customWidth="1"/>
    <col min="2310" max="2314" width="4.125" style="6" customWidth="1"/>
    <col min="2315" max="2315" width="2.625" style="6" customWidth="1"/>
    <col min="2316" max="2317" width="10" style="6" customWidth="1"/>
    <col min="2318" max="2318" width="10.125" style="6" customWidth="1"/>
    <col min="2319" max="2319" width="4" style="6" customWidth="1"/>
    <col min="2320" max="2320" width="20.125" style="6" customWidth="1"/>
    <col min="2321" max="2321" width="6.125" style="6" customWidth="1"/>
    <col min="2322" max="2322" width="20.125" style="6" customWidth="1"/>
    <col min="2323" max="2323" width="1.625" style="6" customWidth="1"/>
    <col min="2324" max="2324" width="7.125" style="6" customWidth="1"/>
    <col min="2325" max="2325" width="14.125" style="6" customWidth="1"/>
    <col min="2326" max="2326" width="10" style="6" customWidth="1"/>
    <col min="2327" max="2327" width="10.125" style="6" customWidth="1"/>
    <col min="2328" max="2328" width="4.375" style="6" customWidth="1"/>
    <col min="2329" max="2329" width="7.625" style="6" customWidth="1"/>
    <col min="2330" max="2331" width="3.625" style="6" customWidth="1"/>
    <col min="2332" max="2332" width="2.625" style="6" customWidth="1"/>
    <col min="2333" max="2336" width="3.625" style="6" customWidth="1"/>
    <col min="2337" max="2337" width="2.625" style="6" customWidth="1"/>
    <col min="2338" max="2341" width="3.625" style="6" customWidth="1"/>
    <col min="2342" max="2342" width="2.625" style="6" customWidth="1"/>
    <col min="2343" max="2346" width="3.625" style="6" customWidth="1"/>
    <col min="2347" max="2347" width="2.625" style="6" customWidth="1"/>
    <col min="2348" max="2349" width="3.625" style="6" customWidth="1"/>
    <col min="2350" max="2351" width="8.625" style="6" customWidth="1"/>
    <col min="2352" max="2560" width="9" style="6"/>
    <col min="2561" max="2561" width="3.625" style="6" customWidth="1"/>
    <col min="2562" max="2563" width="10" style="6" customWidth="1"/>
    <col min="2564" max="2564" width="10.125" style="6" customWidth="1"/>
    <col min="2565" max="2565" width="2.625" style="6" customWidth="1"/>
    <col min="2566" max="2570" width="4.125" style="6" customWidth="1"/>
    <col min="2571" max="2571" width="2.625" style="6" customWidth="1"/>
    <col min="2572" max="2573" width="10" style="6" customWidth="1"/>
    <col min="2574" max="2574" width="10.125" style="6" customWidth="1"/>
    <col min="2575" max="2575" width="4" style="6" customWidth="1"/>
    <col min="2576" max="2576" width="20.125" style="6" customWidth="1"/>
    <col min="2577" max="2577" width="6.125" style="6" customWidth="1"/>
    <col min="2578" max="2578" width="20.125" style="6" customWidth="1"/>
    <col min="2579" max="2579" width="1.625" style="6" customWidth="1"/>
    <col min="2580" max="2580" width="7.125" style="6" customWidth="1"/>
    <col min="2581" max="2581" width="14.125" style="6" customWidth="1"/>
    <col min="2582" max="2582" width="10" style="6" customWidth="1"/>
    <col min="2583" max="2583" width="10.125" style="6" customWidth="1"/>
    <col min="2584" max="2584" width="4.375" style="6" customWidth="1"/>
    <col min="2585" max="2585" width="7.625" style="6" customWidth="1"/>
    <col min="2586" max="2587" width="3.625" style="6" customWidth="1"/>
    <col min="2588" max="2588" width="2.625" style="6" customWidth="1"/>
    <col min="2589" max="2592" width="3.625" style="6" customWidth="1"/>
    <col min="2593" max="2593" width="2.625" style="6" customWidth="1"/>
    <col min="2594" max="2597" width="3.625" style="6" customWidth="1"/>
    <col min="2598" max="2598" width="2.625" style="6" customWidth="1"/>
    <col min="2599" max="2602" width="3.625" style="6" customWidth="1"/>
    <col min="2603" max="2603" width="2.625" style="6" customWidth="1"/>
    <col min="2604" max="2605" width="3.625" style="6" customWidth="1"/>
    <col min="2606" max="2607" width="8.625" style="6" customWidth="1"/>
    <col min="2608" max="2816" width="9" style="6"/>
    <col min="2817" max="2817" width="3.625" style="6" customWidth="1"/>
    <col min="2818" max="2819" width="10" style="6" customWidth="1"/>
    <col min="2820" max="2820" width="10.125" style="6" customWidth="1"/>
    <col min="2821" max="2821" width="2.625" style="6" customWidth="1"/>
    <col min="2822" max="2826" width="4.125" style="6" customWidth="1"/>
    <col min="2827" max="2827" width="2.625" style="6" customWidth="1"/>
    <col min="2828" max="2829" width="10" style="6" customWidth="1"/>
    <col min="2830" max="2830" width="10.125" style="6" customWidth="1"/>
    <col min="2831" max="2831" width="4" style="6" customWidth="1"/>
    <col min="2832" max="2832" width="20.125" style="6" customWidth="1"/>
    <col min="2833" max="2833" width="6.125" style="6" customWidth="1"/>
    <col min="2834" max="2834" width="20.125" style="6" customWidth="1"/>
    <col min="2835" max="2835" width="1.625" style="6" customWidth="1"/>
    <col min="2836" max="2836" width="7.125" style="6" customWidth="1"/>
    <col min="2837" max="2837" width="14.125" style="6" customWidth="1"/>
    <col min="2838" max="2838" width="10" style="6" customWidth="1"/>
    <col min="2839" max="2839" width="10.125" style="6" customWidth="1"/>
    <col min="2840" max="2840" width="4.375" style="6" customWidth="1"/>
    <col min="2841" max="2841" width="7.625" style="6" customWidth="1"/>
    <col min="2842" max="2843" width="3.625" style="6" customWidth="1"/>
    <col min="2844" max="2844" width="2.625" style="6" customWidth="1"/>
    <col min="2845" max="2848" width="3.625" style="6" customWidth="1"/>
    <col min="2849" max="2849" width="2.625" style="6" customWidth="1"/>
    <col min="2850" max="2853" width="3.625" style="6" customWidth="1"/>
    <col min="2854" max="2854" width="2.625" style="6" customWidth="1"/>
    <col min="2855" max="2858" width="3.625" style="6" customWidth="1"/>
    <col min="2859" max="2859" width="2.625" style="6" customWidth="1"/>
    <col min="2860" max="2861" width="3.625" style="6" customWidth="1"/>
    <col min="2862" max="2863" width="8.625" style="6" customWidth="1"/>
    <col min="2864" max="3072" width="9" style="6"/>
    <col min="3073" max="3073" width="3.625" style="6" customWidth="1"/>
    <col min="3074" max="3075" width="10" style="6" customWidth="1"/>
    <col min="3076" max="3076" width="10.125" style="6" customWidth="1"/>
    <col min="3077" max="3077" width="2.625" style="6" customWidth="1"/>
    <col min="3078" max="3082" width="4.125" style="6" customWidth="1"/>
    <col min="3083" max="3083" width="2.625" style="6" customWidth="1"/>
    <col min="3084" max="3085" width="10" style="6" customWidth="1"/>
    <col min="3086" max="3086" width="10.125" style="6" customWidth="1"/>
    <col min="3087" max="3087" width="4" style="6" customWidth="1"/>
    <col min="3088" max="3088" width="20.125" style="6" customWidth="1"/>
    <col min="3089" max="3089" width="6.125" style="6" customWidth="1"/>
    <col min="3090" max="3090" width="20.125" style="6" customWidth="1"/>
    <col min="3091" max="3091" width="1.625" style="6" customWidth="1"/>
    <col min="3092" max="3092" width="7.125" style="6" customWidth="1"/>
    <col min="3093" max="3093" width="14.125" style="6" customWidth="1"/>
    <col min="3094" max="3094" width="10" style="6" customWidth="1"/>
    <col min="3095" max="3095" width="10.125" style="6" customWidth="1"/>
    <col min="3096" max="3096" width="4.375" style="6" customWidth="1"/>
    <col min="3097" max="3097" width="7.625" style="6" customWidth="1"/>
    <col min="3098" max="3099" width="3.625" style="6" customWidth="1"/>
    <col min="3100" max="3100" width="2.625" style="6" customWidth="1"/>
    <col min="3101" max="3104" width="3.625" style="6" customWidth="1"/>
    <col min="3105" max="3105" width="2.625" style="6" customWidth="1"/>
    <col min="3106" max="3109" width="3.625" style="6" customWidth="1"/>
    <col min="3110" max="3110" width="2.625" style="6" customWidth="1"/>
    <col min="3111" max="3114" width="3.625" style="6" customWidth="1"/>
    <col min="3115" max="3115" width="2.625" style="6" customWidth="1"/>
    <col min="3116" max="3117" width="3.625" style="6" customWidth="1"/>
    <col min="3118" max="3119" width="8.625" style="6" customWidth="1"/>
    <col min="3120" max="3328" width="9" style="6"/>
    <col min="3329" max="3329" width="3.625" style="6" customWidth="1"/>
    <col min="3330" max="3331" width="10" style="6" customWidth="1"/>
    <col min="3332" max="3332" width="10.125" style="6" customWidth="1"/>
    <col min="3333" max="3333" width="2.625" style="6" customWidth="1"/>
    <col min="3334" max="3338" width="4.125" style="6" customWidth="1"/>
    <col min="3339" max="3339" width="2.625" style="6" customWidth="1"/>
    <col min="3340" max="3341" width="10" style="6" customWidth="1"/>
    <col min="3342" max="3342" width="10.125" style="6" customWidth="1"/>
    <col min="3343" max="3343" width="4" style="6" customWidth="1"/>
    <col min="3344" max="3344" width="20.125" style="6" customWidth="1"/>
    <col min="3345" max="3345" width="6.125" style="6" customWidth="1"/>
    <col min="3346" max="3346" width="20.125" style="6" customWidth="1"/>
    <col min="3347" max="3347" width="1.625" style="6" customWidth="1"/>
    <col min="3348" max="3348" width="7.125" style="6" customWidth="1"/>
    <col min="3349" max="3349" width="14.125" style="6" customWidth="1"/>
    <col min="3350" max="3350" width="10" style="6" customWidth="1"/>
    <col min="3351" max="3351" width="10.125" style="6" customWidth="1"/>
    <col min="3352" max="3352" width="4.375" style="6" customWidth="1"/>
    <col min="3353" max="3353" width="7.625" style="6" customWidth="1"/>
    <col min="3354" max="3355" width="3.625" style="6" customWidth="1"/>
    <col min="3356" max="3356" width="2.625" style="6" customWidth="1"/>
    <col min="3357" max="3360" width="3.625" style="6" customWidth="1"/>
    <col min="3361" max="3361" width="2.625" style="6" customWidth="1"/>
    <col min="3362" max="3365" width="3.625" style="6" customWidth="1"/>
    <col min="3366" max="3366" width="2.625" style="6" customWidth="1"/>
    <col min="3367" max="3370" width="3.625" style="6" customWidth="1"/>
    <col min="3371" max="3371" width="2.625" style="6" customWidth="1"/>
    <col min="3372" max="3373" width="3.625" style="6" customWidth="1"/>
    <col min="3374" max="3375" width="8.625" style="6" customWidth="1"/>
    <col min="3376" max="3584" width="9" style="6"/>
    <col min="3585" max="3585" width="3.625" style="6" customWidth="1"/>
    <col min="3586" max="3587" width="10" style="6" customWidth="1"/>
    <col min="3588" max="3588" width="10.125" style="6" customWidth="1"/>
    <col min="3589" max="3589" width="2.625" style="6" customWidth="1"/>
    <col min="3590" max="3594" width="4.125" style="6" customWidth="1"/>
    <col min="3595" max="3595" width="2.625" style="6" customWidth="1"/>
    <col min="3596" max="3597" width="10" style="6" customWidth="1"/>
    <col min="3598" max="3598" width="10.125" style="6" customWidth="1"/>
    <col min="3599" max="3599" width="4" style="6" customWidth="1"/>
    <col min="3600" max="3600" width="20.125" style="6" customWidth="1"/>
    <col min="3601" max="3601" width="6.125" style="6" customWidth="1"/>
    <col min="3602" max="3602" width="20.125" style="6" customWidth="1"/>
    <col min="3603" max="3603" width="1.625" style="6" customWidth="1"/>
    <col min="3604" max="3604" width="7.125" style="6" customWidth="1"/>
    <col min="3605" max="3605" width="14.125" style="6" customWidth="1"/>
    <col min="3606" max="3606" width="10" style="6" customWidth="1"/>
    <col min="3607" max="3607" width="10.125" style="6" customWidth="1"/>
    <col min="3608" max="3608" width="4.375" style="6" customWidth="1"/>
    <col min="3609" max="3609" width="7.625" style="6" customWidth="1"/>
    <col min="3610" max="3611" width="3.625" style="6" customWidth="1"/>
    <col min="3612" max="3612" width="2.625" style="6" customWidth="1"/>
    <col min="3613" max="3616" width="3.625" style="6" customWidth="1"/>
    <col min="3617" max="3617" width="2.625" style="6" customWidth="1"/>
    <col min="3618" max="3621" width="3.625" style="6" customWidth="1"/>
    <col min="3622" max="3622" width="2.625" style="6" customWidth="1"/>
    <col min="3623" max="3626" width="3.625" style="6" customWidth="1"/>
    <col min="3627" max="3627" width="2.625" style="6" customWidth="1"/>
    <col min="3628" max="3629" width="3.625" style="6" customWidth="1"/>
    <col min="3630" max="3631" width="8.625" style="6" customWidth="1"/>
    <col min="3632" max="3840" width="9" style="6"/>
    <col min="3841" max="3841" width="3.625" style="6" customWidth="1"/>
    <col min="3842" max="3843" width="10" style="6" customWidth="1"/>
    <col min="3844" max="3844" width="10.125" style="6" customWidth="1"/>
    <col min="3845" max="3845" width="2.625" style="6" customWidth="1"/>
    <col min="3846" max="3850" width="4.125" style="6" customWidth="1"/>
    <col min="3851" max="3851" width="2.625" style="6" customWidth="1"/>
    <col min="3852" max="3853" width="10" style="6" customWidth="1"/>
    <col min="3854" max="3854" width="10.125" style="6" customWidth="1"/>
    <col min="3855" max="3855" width="4" style="6" customWidth="1"/>
    <col min="3856" max="3856" width="20.125" style="6" customWidth="1"/>
    <col min="3857" max="3857" width="6.125" style="6" customWidth="1"/>
    <col min="3858" max="3858" width="20.125" style="6" customWidth="1"/>
    <col min="3859" max="3859" width="1.625" style="6" customWidth="1"/>
    <col min="3860" max="3860" width="7.125" style="6" customWidth="1"/>
    <col min="3861" max="3861" width="14.125" style="6" customWidth="1"/>
    <col min="3862" max="3862" width="10" style="6" customWidth="1"/>
    <col min="3863" max="3863" width="10.125" style="6" customWidth="1"/>
    <col min="3864" max="3864" width="4.375" style="6" customWidth="1"/>
    <col min="3865" max="3865" width="7.625" style="6" customWidth="1"/>
    <col min="3866" max="3867" width="3.625" style="6" customWidth="1"/>
    <col min="3868" max="3868" width="2.625" style="6" customWidth="1"/>
    <col min="3869" max="3872" width="3.625" style="6" customWidth="1"/>
    <col min="3873" max="3873" width="2.625" style="6" customWidth="1"/>
    <col min="3874" max="3877" width="3.625" style="6" customWidth="1"/>
    <col min="3878" max="3878" width="2.625" style="6" customWidth="1"/>
    <col min="3879" max="3882" width="3.625" style="6" customWidth="1"/>
    <col min="3883" max="3883" width="2.625" style="6" customWidth="1"/>
    <col min="3884" max="3885" width="3.625" style="6" customWidth="1"/>
    <col min="3886" max="3887" width="8.625" style="6" customWidth="1"/>
    <col min="3888" max="4096" width="9" style="6"/>
    <col min="4097" max="4097" width="3.625" style="6" customWidth="1"/>
    <col min="4098" max="4099" width="10" style="6" customWidth="1"/>
    <col min="4100" max="4100" width="10.125" style="6" customWidth="1"/>
    <col min="4101" max="4101" width="2.625" style="6" customWidth="1"/>
    <col min="4102" max="4106" width="4.125" style="6" customWidth="1"/>
    <col min="4107" max="4107" width="2.625" style="6" customWidth="1"/>
    <col min="4108" max="4109" width="10" style="6" customWidth="1"/>
    <col min="4110" max="4110" width="10.125" style="6" customWidth="1"/>
    <col min="4111" max="4111" width="4" style="6" customWidth="1"/>
    <col min="4112" max="4112" width="20.125" style="6" customWidth="1"/>
    <col min="4113" max="4113" width="6.125" style="6" customWidth="1"/>
    <col min="4114" max="4114" width="20.125" style="6" customWidth="1"/>
    <col min="4115" max="4115" width="1.625" style="6" customWidth="1"/>
    <col min="4116" max="4116" width="7.125" style="6" customWidth="1"/>
    <col min="4117" max="4117" width="14.125" style="6" customWidth="1"/>
    <col min="4118" max="4118" width="10" style="6" customWidth="1"/>
    <col min="4119" max="4119" width="10.125" style="6" customWidth="1"/>
    <col min="4120" max="4120" width="4.375" style="6" customWidth="1"/>
    <col min="4121" max="4121" width="7.625" style="6" customWidth="1"/>
    <col min="4122" max="4123" width="3.625" style="6" customWidth="1"/>
    <col min="4124" max="4124" width="2.625" style="6" customWidth="1"/>
    <col min="4125" max="4128" width="3.625" style="6" customWidth="1"/>
    <col min="4129" max="4129" width="2.625" style="6" customWidth="1"/>
    <col min="4130" max="4133" width="3.625" style="6" customWidth="1"/>
    <col min="4134" max="4134" width="2.625" style="6" customWidth="1"/>
    <col min="4135" max="4138" width="3.625" style="6" customWidth="1"/>
    <col min="4139" max="4139" width="2.625" style="6" customWidth="1"/>
    <col min="4140" max="4141" width="3.625" style="6" customWidth="1"/>
    <col min="4142" max="4143" width="8.625" style="6" customWidth="1"/>
    <col min="4144" max="4352" width="9" style="6"/>
    <col min="4353" max="4353" width="3.625" style="6" customWidth="1"/>
    <col min="4354" max="4355" width="10" style="6" customWidth="1"/>
    <col min="4356" max="4356" width="10.125" style="6" customWidth="1"/>
    <col min="4357" max="4357" width="2.625" style="6" customWidth="1"/>
    <col min="4358" max="4362" width="4.125" style="6" customWidth="1"/>
    <col min="4363" max="4363" width="2.625" style="6" customWidth="1"/>
    <col min="4364" max="4365" width="10" style="6" customWidth="1"/>
    <col min="4366" max="4366" width="10.125" style="6" customWidth="1"/>
    <col min="4367" max="4367" width="4" style="6" customWidth="1"/>
    <col min="4368" max="4368" width="20.125" style="6" customWidth="1"/>
    <col min="4369" max="4369" width="6.125" style="6" customWidth="1"/>
    <col min="4370" max="4370" width="20.125" style="6" customWidth="1"/>
    <col min="4371" max="4371" width="1.625" style="6" customWidth="1"/>
    <col min="4372" max="4372" width="7.125" style="6" customWidth="1"/>
    <col min="4373" max="4373" width="14.125" style="6" customWidth="1"/>
    <col min="4374" max="4374" width="10" style="6" customWidth="1"/>
    <col min="4375" max="4375" width="10.125" style="6" customWidth="1"/>
    <col min="4376" max="4376" width="4.375" style="6" customWidth="1"/>
    <col min="4377" max="4377" width="7.625" style="6" customWidth="1"/>
    <col min="4378" max="4379" width="3.625" style="6" customWidth="1"/>
    <col min="4380" max="4380" width="2.625" style="6" customWidth="1"/>
    <col min="4381" max="4384" width="3.625" style="6" customWidth="1"/>
    <col min="4385" max="4385" width="2.625" style="6" customWidth="1"/>
    <col min="4386" max="4389" width="3.625" style="6" customWidth="1"/>
    <col min="4390" max="4390" width="2.625" style="6" customWidth="1"/>
    <col min="4391" max="4394" width="3.625" style="6" customWidth="1"/>
    <col min="4395" max="4395" width="2.625" style="6" customWidth="1"/>
    <col min="4396" max="4397" width="3.625" style="6" customWidth="1"/>
    <col min="4398" max="4399" width="8.625" style="6" customWidth="1"/>
    <col min="4400" max="4608" width="9" style="6"/>
    <col min="4609" max="4609" width="3.625" style="6" customWidth="1"/>
    <col min="4610" max="4611" width="10" style="6" customWidth="1"/>
    <col min="4612" max="4612" width="10.125" style="6" customWidth="1"/>
    <col min="4613" max="4613" width="2.625" style="6" customWidth="1"/>
    <col min="4614" max="4618" width="4.125" style="6" customWidth="1"/>
    <col min="4619" max="4619" width="2.625" style="6" customWidth="1"/>
    <col min="4620" max="4621" width="10" style="6" customWidth="1"/>
    <col min="4622" max="4622" width="10.125" style="6" customWidth="1"/>
    <col min="4623" max="4623" width="4" style="6" customWidth="1"/>
    <col min="4624" max="4624" width="20.125" style="6" customWidth="1"/>
    <col min="4625" max="4625" width="6.125" style="6" customWidth="1"/>
    <col min="4626" max="4626" width="20.125" style="6" customWidth="1"/>
    <col min="4627" max="4627" width="1.625" style="6" customWidth="1"/>
    <col min="4628" max="4628" width="7.125" style="6" customWidth="1"/>
    <col min="4629" max="4629" width="14.125" style="6" customWidth="1"/>
    <col min="4630" max="4630" width="10" style="6" customWidth="1"/>
    <col min="4631" max="4631" width="10.125" style="6" customWidth="1"/>
    <col min="4632" max="4632" width="4.375" style="6" customWidth="1"/>
    <col min="4633" max="4633" width="7.625" style="6" customWidth="1"/>
    <col min="4634" max="4635" width="3.625" style="6" customWidth="1"/>
    <col min="4636" max="4636" width="2.625" style="6" customWidth="1"/>
    <col min="4637" max="4640" width="3.625" style="6" customWidth="1"/>
    <col min="4641" max="4641" width="2.625" style="6" customWidth="1"/>
    <col min="4642" max="4645" width="3.625" style="6" customWidth="1"/>
    <col min="4646" max="4646" width="2.625" style="6" customWidth="1"/>
    <col min="4647" max="4650" width="3.625" style="6" customWidth="1"/>
    <col min="4651" max="4651" width="2.625" style="6" customWidth="1"/>
    <col min="4652" max="4653" width="3.625" style="6" customWidth="1"/>
    <col min="4654" max="4655" width="8.625" style="6" customWidth="1"/>
    <col min="4656" max="4864" width="9" style="6"/>
    <col min="4865" max="4865" width="3.625" style="6" customWidth="1"/>
    <col min="4866" max="4867" width="10" style="6" customWidth="1"/>
    <col min="4868" max="4868" width="10.125" style="6" customWidth="1"/>
    <col min="4869" max="4869" width="2.625" style="6" customWidth="1"/>
    <col min="4870" max="4874" width="4.125" style="6" customWidth="1"/>
    <col min="4875" max="4875" width="2.625" style="6" customWidth="1"/>
    <col min="4876" max="4877" width="10" style="6" customWidth="1"/>
    <col min="4878" max="4878" width="10.125" style="6" customWidth="1"/>
    <col min="4879" max="4879" width="4" style="6" customWidth="1"/>
    <col min="4880" max="4880" width="20.125" style="6" customWidth="1"/>
    <col min="4881" max="4881" width="6.125" style="6" customWidth="1"/>
    <col min="4882" max="4882" width="20.125" style="6" customWidth="1"/>
    <col min="4883" max="4883" width="1.625" style="6" customWidth="1"/>
    <col min="4884" max="4884" width="7.125" style="6" customWidth="1"/>
    <col min="4885" max="4885" width="14.125" style="6" customWidth="1"/>
    <col min="4886" max="4886" width="10" style="6" customWidth="1"/>
    <col min="4887" max="4887" width="10.125" style="6" customWidth="1"/>
    <col min="4888" max="4888" width="4.375" style="6" customWidth="1"/>
    <col min="4889" max="4889" width="7.625" style="6" customWidth="1"/>
    <col min="4890" max="4891" width="3.625" style="6" customWidth="1"/>
    <col min="4892" max="4892" width="2.625" style="6" customWidth="1"/>
    <col min="4893" max="4896" width="3.625" style="6" customWidth="1"/>
    <col min="4897" max="4897" width="2.625" style="6" customWidth="1"/>
    <col min="4898" max="4901" width="3.625" style="6" customWidth="1"/>
    <col min="4902" max="4902" width="2.625" style="6" customWidth="1"/>
    <col min="4903" max="4906" width="3.625" style="6" customWidth="1"/>
    <col min="4907" max="4907" width="2.625" style="6" customWidth="1"/>
    <col min="4908" max="4909" width="3.625" style="6" customWidth="1"/>
    <col min="4910" max="4911" width="8.625" style="6" customWidth="1"/>
    <col min="4912" max="5120" width="9" style="6"/>
    <col min="5121" max="5121" width="3.625" style="6" customWidth="1"/>
    <col min="5122" max="5123" width="10" style="6" customWidth="1"/>
    <col min="5124" max="5124" width="10.125" style="6" customWidth="1"/>
    <col min="5125" max="5125" width="2.625" style="6" customWidth="1"/>
    <col min="5126" max="5130" width="4.125" style="6" customWidth="1"/>
    <col min="5131" max="5131" width="2.625" style="6" customWidth="1"/>
    <col min="5132" max="5133" width="10" style="6" customWidth="1"/>
    <col min="5134" max="5134" width="10.125" style="6" customWidth="1"/>
    <col min="5135" max="5135" width="4" style="6" customWidth="1"/>
    <col min="5136" max="5136" width="20.125" style="6" customWidth="1"/>
    <col min="5137" max="5137" width="6.125" style="6" customWidth="1"/>
    <col min="5138" max="5138" width="20.125" style="6" customWidth="1"/>
    <col min="5139" max="5139" width="1.625" style="6" customWidth="1"/>
    <col min="5140" max="5140" width="7.125" style="6" customWidth="1"/>
    <col min="5141" max="5141" width="14.125" style="6" customWidth="1"/>
    <col min="5142" max="5142" width="10" style="6" customWidth="1"/>
    <col min="5143" max="5143" width="10.125" style="6" customWidth="1"/>
    <col min="5144" max="5144" width="4.375" style="6" customWidth="1"/>
    <col min="5145" max="5145" width="7.625" style="6" customWidth="1"/>
    <col min="5146" max="5147" width="3.625" style="6" customWidth="1"/>
    <col min="5148" max="5148" width="2.625" style="6" customWidth="1"/>
    <col min="5149" max="5152" width="3.625" style="6" customWidth="1"/>
    <col min="5153" max="5153" width="2.625" style="6" customWidth="1"/>
    <col min="5154" max="5157" width="3.625" style="6" customWidth="1"/>
    <col min="5158" max="5158" width="2.625" style="6" customWidth="1"/>
    <col min="5159" max="5162" width="3.625" style="6" customWidth="1"/>
    <col min="5163" max="5163" width="2.625" style="6" customWidth="1"/>
    <col min="5164" max="5165" width="3.625" style="6" customWidth="1"/>
    <col min="5166" max="5167" width="8.625" style="6" customWidth="1"/>
    <col min="5168" max="5376" width="9" style="6"/>
    <col min="5377" max="5377" width="3.625" style="6" customWidth="1"/>
    <col min="5378" max="5379" width="10" style="6" customWidth="1"/>
    <col min="5380" max="5380" width="10.125" style="6" customWidth="1"/>
    <col min="5381" max="5381" width="2.625" style="6" customWidth="1"/>
    <col min="5382" max="5386" width="4.125" style="6" customWidth="1"/>
    <col min="5387" max="5387" width="2.625" style="6" customWidth="1"/>
    <col min="5388" max="5389" width="10" style="6" customWidth="1"/>
    <col min="5390" max="5390" width="10.125" style="6" customWidth="1"/>
    <col min="5391" max="5391" width="4" style="6" customWidth="1"/>
    <col min="5392" max="5392" width="20.125" style="6" customWidth="1"/>
    <col min="5393" max="5393" width="6.125" style="6" customWidth="1"/>
    <col min="5394" max="5394" width="20.125" style="6" customWidth="1"/>
    <col min="5395" max="5395" width="1.625" style="6" customWidth="1"/>
    <col min="5396" max="5396" width="7.125" style="6" customWidth="1"/>
    <col min="5397" max="5397" width="14.125" style="6" customWidth="1"/>
    <col min="5398" max="5398" width="10" style="6" customWidth="1"/>
    <col min="5399" max="5399" width="10.125" style="6" customWidth="1"/>
    <col min="5400" max="5400" width="4.375" style="6" customWidth="1"/>
    <col min="5401" max="5401" width="7.625" style="6" customWidth="1"/>
    <col min="5402" max="5403" width="3.625" style="6" customWidth="1"/>
    <col min="5404" max="5404" width="2.625" style="6" customWidth="1"/>
    <col min="5405" max="5408" width="3.625" style="6" customWidth="1"/>
    <col min="5409" max="5409" width="2.625" style="6" customWidth="1"/>
    <col min="5410" max="5413" width="3.625" style="6" customWidth="1"/>
    <col min="5414" max="5414" width="2.625" style="6" customWidth="1"/>
    <col min="5415" max="5418" width="3.625" style="6" customWidth="1"/>
    <col min="5419" max="5419" width="2.625" style="6" customWidth="1"/>
    <col min="5420" max="5421" width="3.625" style="6" customWidth="1"/>
    <col min="5422" max="5423" width="8.625" style="6" customWidth="1"/>
    <col min="5424" max="5632" width="9" style="6"/>
    <col min="5633" max="5633" width="3.625" style="6" customWidth="1"/>
    <col min="5634" max="5635" width="10" style="6" customWidth="1"/>
    <col min="5636" max="5636" width="10.125" style="6" customWidth="1"/>
    <col min="5637" max="5637" width="2.625" style="6" customWidth="1"/>
    <col min="5638" max="5642" width="4.125" style="6" customWidth="1"/>
    <col min="5643" max="5643" width="2.625" style="6" customWidth="1"/>
    <col min="5644" max="5645" width="10" style="6" customWidth="1"/>
    <col min="5646" max="5646" width="10.125" style="6" customWidth="1"/>
    <col min="5647" max="5647" width="4" style="6" customWidth="1"/>
    <col min="5648" max="5648" width="20.125" style="6" customWidth="1"/>
    <col min="5649" max="5649" width="6.125" style="6" customWidth="1"/>
    <col min="5650" max="5650" width="20.125" style="6" customWidth="1"/>
    <col min="5651" max="5651" width="1.625" style="6" customWidth="1"/>
    <col min="5652" max="5652" width="7.125" style="6" customWidth="1"/>
    <col min="5653" max="5653" width="14.125" style="6" customWidth="1"/>
    <col min="5654" max="5654" width="10" style="6" customWidth="1"/>
    <col min="5655" max="5655" width="10.125" style="6" customWidth="1"/>
    <col min="5656" max="5656" width="4.375" style="6" customWidth="1"/>
    <col min="5657" max="5657" width="7.625" style="6" customWidth="1"/>
    <col min="5658" max="5659" width="3.625" style="6" customWidth="1"/>
    <col min="5660" max="5660" width="2.625" style="6" customWidth="1"/>
    <col min="5661" max="5664" width="3.625" style="6" customWidth="1"/>
    <col min="5665" max="5665" width="2.625" style="6" customWidth="1"/>
    <col min="5666" max="5669" width="3.625" style="6" customWidth="1"/>
    <col min="5670" max="5670" width="2.625" style="6" customWidth="1"/>
    <col min="5671" max="5674" width="3.625" style="6" customWidth="1"/>
    <col min="5675" max="5675" width="2.625" style="6" customWidth="1"/>
    <col min="5676" max="5677" width="3.625" style="6" customWidth="1"/>
    <col min="5678" max="5679" width="8.625" style="6" customWidth="1"/>
    <col min="5680" max="5888" width="9" style="6"/>
    <col min="5889" max="5889" width="3.625" style="6" customWidth="1"/>
    <col min="5890" max="5891" width="10" style="6" customWidth="1"/>
    <col min="5892" max="5892" width="10.125" style="6" customWidth="1"/>
    <col min="5893" max="5893" width="2.625" style="6" customWidth="1"/>
    <col min="5894" max="5898" width="4.125" style="6" customWidth="1"/>
    <col min="5899" max="5899" width="2.625" style="6" customWidth="1"/>
    <col min="5900" max="5901" width="10" style="6" customWidth="1"/>
    <col min="5902" max="5902" width="10.125" style="6" customWidth="1"/>
    <col min="5903" max="5903" width="4" style="6" customWidth="1"/>
    <col min="5904" max="5904" width="20.125" style="6" customWidth="1"/>
    <col min="5905" max="5905" width="6.125" style="6" customWidth="1"/>
    <col min="5906" max="5906" width="20.125" style="6" customWidth="1"/>
    <col min="5907" max="5907" width="1.625" style="6" customWidth="1"/>
    <col min="5908" max="5908" width="7.125" style="6" customWidth="1"/>
    <col min="5909" max="5909" width="14.125" style="6" customWidth="1"/>
    <col min="5910" max="5910" width="10" style="6" customWidth="1"/>
    <col min="5911" max="5911" width="10.125" style="6" customWidth="1"/>
    <col min="5912" max="5912" width="4.375" style="6" customWidth="1"/>
    <col min="5913" max="5913" width="7.625" style="6" customWidth="1"/>
    <col min="5914" max="5915" width="3.625" style="6" customWidth="1"/>
    <col min="5916" max="5916" width="2.625" style="6" customWidth="1"/>
    <col min="5917" max="5920" width="3.625" style="6" customWidth="1"/>
    <col min="5921" max="5921" width="2.625" style="6" customWidth="1"/>
    <col min="5922" max="5925" width="3.625" style="6" customWidth="1"/>
    <col min="5926" max="5926" width="2.625" style="6" customWidth="1"/>
    <col min="5927" max="5930" width="3.625" style="6" customWidth="1"/>
    <col min="5931" max="5931" width="2.625" style="6" customWidth="1"/>
    <col min="5932" max="5933" width="3.625" style="6" customWidth="1"/>
    <col min="5934" max="5935" width="8.625" style="6" customWidth="1"/>
    <col min="5936" max="6144" width="9" style="6"/>
    <col min="6145" max="6145" width="3.625" style="6" customWidth="1"/>
    <col min="6146" max="6147" width="10" style="6" customWidth="1"/>
    <col min="6148" max="6148" width="10.125" style="6" customWidth="1"/>
    <col min="6149" max="6149" width="2.625" style="6" customWidth="1"/>
    <col min="6150" max="6154" width="4.125" style="6" customWidth="1"/>
    <col min="6155" max="6155" width="2.625" style="6" customWidth="1"/>
    <col min="6156" max="6157" width="10" style="6" customWidth="1"/>
    <col min="6158" max="6158" width="10.125" style="6" customWidth="1"/>
    <col min="6159" max="6159" width="4" style="6" customWidth="1"/>
    <col min="6160" max="6160" width="20.125" style="6" customWidth="1"/>
    <col min="6161" max="6161" width="6.125" style="6" customWidth="1"/>
    <col min="6162" max="6162" width="20.125" style="6" customWidth="1"/>
    <col min="6163" max="6163" width="1.625" style="6" customWidth="1"/>
    <col min="6164" max="6164" width="7.125" style="6" customWidth="1"/>
    <col min="6165" max="6165" width="14.125" style="6" customWidth="1"/>
    <col min="6166" max="6166" width="10" style="6" customWidth="1"/>
    <col min="6167" max="6167" width="10.125" style="6" customWidth="1"/>
    <col min="6168" max="6168" width="4.375" style="6" customWidth="1"/>
    <col min="6169" max="6169" width="7.625" style="6" customWidth="1"/>
    <col min="6170" max="6171" width="3.625" style="6" customWidth="1"/>
    <col min="6172" max="6172" width="2.625" style="6" customWidth="1"/>
    <col min="6173" max="6176" width="3.625" style="6" customWidth="1"/>
    <col min="6177" max="6177" width="2.625" style="6" customWidth="1"/>
    <col min="6178" max="6181" width="3.625" style="6" customWidth="1"/>
    <col min="6182" max="6182" width="2.625" style="6" customWidth="1"/>
    <col min="6183" max="6186" width="3.625" style="6" customWidth="1"/>
    <col min="6187" max="6187" width="2.625" style="6" customWidth="1"/>
    <col min="6188" max="6189" width="3.625" style="6" customWidth="1"/>
    <col min="6190" max="6191" width="8.625" style="6" customWidth="1"/>
    <col min="6192" max="6400" width="9" style="6"/>
    <col min="6401" max="6401" width="3.625" style="6" customWidth="1"/>
    <col min="6402" max="6403" width="10" style="6" customWidth="1"/>
    <col min="6404" max="6404" width="10.125" style="6" customWidth="1"/>
    <col min="6405" max="6405" width="2.625" style="6" customWidth="1"/>
    <col min="6406" max="6410" width="4.125" style="6" customWidth="1"/>
    <col min="6411" max="6411" width="2.625" style="6" customWidth="1"/>
    <col min="6412" max="6413" width="10" style="6" customWidth="1"/>
    <col min="6414" max="6414" width="10.125" style="6" customWidth="1"/>
    <col min="6415" max="6415" width="4" style="6" customWidth="1"/>
    <col min="6416" max="6416" width="20.125" style="6" customWidth="1"/>
    <col min="6417" max="6417" width="6.125" style="6" customWidth="1"/>
    <col min="6418" max="6418" width="20.125" style="6" customWidth="1"/>
    <col min="6419" max="6419" width="1.625" style="6" customWidth="1"/>
    <col min="6420" max="6420" width="7.125" style="6" customWidth="1"/>
    <col min="6421" max="6421" width="14.125" style="6" customWidth="1"/>
    <col min="6422" max="6422" width="10" style="6" customWidth="1"/>
    <col min="6423" max="6423" width="10.125" style="6" customWidth="1"/>
    <col min="6424" max="6424" width="4.375" style="6" customWidth="1"/>
    <col min="6425" max="6425" width="7.625" style="6" customWidth="1"/>
    <col min="6426" max="6427" width="3.625" style="6" customWidth="1"/>
    <col min="6428" max="6428" width="2.625" style="6" customWidth="1"/>
    <col min="6429" max="6432" width="3.625" style="6" customWidth="1"/>
    <col min="6433" max="6433" width="2.625" style="6" customWidth="1"/>
    <col min="6434" max="6437" width="3.625" style="6" customWidth="1"/>
    <col min="6438" max="6438" width="2.625" style="6" customWidth="1"/>
    <col min="6439" max="6442" width="3.625" style="6" customWidth="1"/>
    <col min="6443" max="6443" width="2.625" style="6" customWidth="1"/>
    <col min="6444" max="6445" width="3.625" style="6" customWidth="1"/>
    <col min="6446" max="6447" width="8.625" style="6" customWidth="1"/>
    <col min="6448" max="6656" width="9" style="6"/>
    <col min="6657" max="6657" width="3.625" style="6" customWidth="1"/>
    <col min="6658" max="6659" width="10" style="6" customWidth="1"/>
    <col min="6660" max="6660" width="10.125" style="6" customWidth="1"/>
    <col min="6661" max="6661" width="2.625" style="6" customWidth="1"/>
    <col min="6662" max="6666" width="4.125" style="6" customWidth="1"/>
    <col min="6667" max="6667" width="2.625" style="6" customWidth="1"/>
    <col min="6668" max="6669" width="10" style="6" customWidth="1"/>
    <col min="6670" max="6670" width="10.125" style="6" customWidth="1"/>
    <col min="6671" max="6671" width="4" style="6" customWidth="1"/>
    <col min="6672" max="6672" width="20.125" style="6" customWidth="1"/>
    <col min="6673" max="6673" width="6.125" style="6" customWidth="1"/>
    <col min="6674" max="6674" width="20.125" style="6" customWidth="1"/>
    <col min="6675" max="6675" width="1.625" style="6" customWidth="1"/>
    <col min="6676" max="6676" width="7.125" style="6" customWidth="1"/>
    <col min="6677" max="6677" width="14.125" style="6" customWidth="1"/>
    <col min="6678" max="6678" width="10" style="6" customWidth="1"/>
    <col min="6679" max="6679" width="10.125" style="6" customWidth="1"/>
    <col min="6680" max="6680" width="4.375" style="6" customWidth="1"/>
    <col min="6681" max="6681" width="7.625" style="6" customWidth="1"/>
    <col min="6682" max="6683" width="3.625" style="6" customWidth="1"/>
    <col min="6684" max="6684" width="2.625" style="6" customWidth="1"/>
    <col min="6685" max="6688" width="3.625" style="6" customWidth="1"/>
    <col min="6689" max="6689" width="2.625" style="6" customWidth="1"/>
    <col min="6690" max="6693" width="3.625" style="6" customWidth="1"/>
    <col min="6694" max="6694" width="2.625" style="6" customWidth="1"/>
    <col min="6695" max="6698" width="3.625" style="6" customWidth="1"/>
    <col min="6699" max="6699" width="2.625" style="6" customWidth="1"/>
    <col min="6700" max="6701" width="3.625" style="6" customWidth="1"/>
    <col min="6702" max="6703" width="8.625" style="6" customWidth="1"/>
    <col min="6704" max="6912" width="9" style="6"/>
    <col min="6913" max="6913" width="3.625" style="6" customWidth="1"/>
    <col min="6914" max="6915" width="10" style="6" customWidth="1"/>
    <col min="6916" max="6916" width="10.125" style="6" customWidth="1"/>
    <col min="6917" max="6917" width="2.625" style="6" customWidth="1"/>
    <col min="6918" max="6922" width="4.125" style="6" customWidth="1"/>
    <col min="6923" max="6923" width="2.625" style="6" customWidth="1"/>
    <col min="6924" max="6925" width="10" style="6" customWidth="1"/>
    <col min="6926" max="6926" width="10.125" style="6" customWidth="1"/>
    <col min="6927" max="6927" width="4" style="6" customWidth="1"/>
    <col min="6928" max="6928" width="20.125" style="6" customWidth="1"/>
    <col min="6929" max="6929" width="6.125" style="6" customWidth="1"/>
    <col min="6930" max="6930" width="20.125" style="6" customWidth="1"/>
    <col min="6931" max="6931" width="1.625" style="6" customWidth="1"/>
    <col min="6932" max="6932" width="7.125" style="6" customWidth="1"/>
    <col min="6933" max="6933" width="14.125" style="6" customWidth="1"/>
    <col min="6934" max="6934" width="10" style="6" customWidth="1"/>
    <col min="6935" max="6935" width="10.125" style="6" customWidth="1"/>
    <col min="6936" max="6936" width="4.375" style="6" customWidth="1"/>
    <col min="6937" max="6937" width="7.625" style="6" customWidth="1"/>
    <col min="6938" max="6939" width="3.625" style="6" customWidth="1"/>
    <col min="6940" max="6940" width="2.625" style="6" customWidth="1"/>
    <col min="6941" max="6944" width="3.625" style="6" customWidth="1"/>
    <col min="6945" max="6945" width="2.625" style="6" customWidth="1"/>
    <col min="6946" max="6949" width="3.625" style="6" customWidth="1"/>
    <col min="6950" max="6950" width="2.625" style="6" customWidth="1"/>
    <col min="6951" max="6954" width="3.625" style="6" customWidth="1"/>
    <col min="6955" max="6955" width="2.625" style="6" customWidth="1"/>
    <col min="6956" max="6957" width="3.625" style="6" customWidth="1"/>
    <col min="6958" max="6959" width="8.625" style="6" customWidth="1"/>
    <col min="6960" max="7168" width="9" style="6"/>
    <col min="7169" max="7169" width="3.625" style="6" customWidth="1"/>
    <col min="7170" max="7171" width="10" style="6" customWidth="1"/>
    <col min="7172" max="7172" width="10.125" style="6" customWidth="1"/>
    <col min="7173" max="7173" width="2.625" style="6" customWidth="1"/>
    <col min="7174" max="7178" width="4.125" style="6" customWidth="1"/>
    <col min="7179" max="7179" width="2.625" style="6" customWidth="1"/>
    <col min="7180" max="7181" width="10" style="6" customWidth="1"/>
    <col min="7182" max="7182" width="10.125" style="6" customWidth="1"/>
    <col min="7183" max="7183" width="4" style="6" customWidth="1"/>
    <col min="7184" max="7184" width="20.125" style="6" customWidth="1"/>
    <col min="7185" max="7185" width="6.125" style="6" customWidth="1"/>
    <col min="7186" max="7186" width="20.125" style="6" customWidth="1"/>
    <col min="7187" max="7187" width="1.625" style="6" customWidth="1"/>
    <col min="7188" max="7188" width="7.125" style="6" customWidth="1"/>
    <col min="7189" max="7189" width="14.125" style="6" customWidth="1"/>
    <col min="7190" max="7190" width="10" style="6" customWidth="1"/>
    <col min="7191" max="7191" width="10.125" style="6" customWidth="1"/>
    <col min="7192" max="7192" width="4.375" style="6" customWidth="1"/>
    <col min="7193" max="7193" width="7.625" style="6" customWidth="1"/>
    <col min="7194" max="7195" width="3.625" style="6" customWidth="1"/>
    <col min="7196" max="7196" width="2.625" style="6" customWidth="1"/>
    <col min="7197" max="7200" width="3.625" style="6" customWidth="1"/>
    <col min="7201" max="7201" width="2.625" style="6" customWidth="1"/>
    <col min="7202" max="7205" width="3.625" style="6" customWidth="1"/>
    <col min="7206" max="7206" width="2.625" style="6" customWidth="1"/>
    <col min="7207" max="7210" width="3.625" style="6" customWidth="1"/>
    <col min="7211" max="7211" width="2.625" style="6" customWidth="1"/>
    <col min="7212" max="7213" width="3.625" style="6" customWidth="1"/>
    <col min="7214" max="7215" width="8.625" style="6" customWidth="1"/>
    <col min="7216" max="7424" width="9" style="6"/>
    <col min="7425" max="7425" width="3.625" style="6" customWidth="1"/>
    <col min="7426" max="7427" width="10" style="6" customWidth="1"/>
    <col min="7428" max="7428" width="10.125" style="6" customWidth="1"/>
    <col min="7429" max="7429" width="2.625" style="6" customWidth="1"/>
    <col min="7430" max="7434" width="4.125" style="6" customWidth="1"/>
    <col min="7435" max="7435" width="2.625" style="6" customWidth="1"/>
    <col min="7436" max="7437" width="10" style="6" customWidth="1"/>
    <col min="7438" max="7438" width="10.125" style="6" customWidth="1"/>
    <col min="7439" max="7439" width="4" style="6" customWidth="1"/>
    <col min="7440" max="7440" width="20.125" style="6" customWidth="1"/>
    <col min="7441" max="7441" width="6.125" style="6" customWidth="1"/>
    <col min="7442" max="7442" width="20.125" style="6" customWidth="1"/>
    <col min="7443" max="7443" width="1.625" style="6" customWidth="1"/>
    <col min="7444" max="7444" width="7.125" style="6" customWidth="1"/>
    <col min="7445" max="7445" width="14.125" style="6" customWidth="1"/>
    <col min="7446" max="7446" width="10" style="6" customWidth="1"/>
    <col min="7447" max="7447" width="10.125" style="6" customWidth="1"/>
    <col min="7448" max="7448" width="4.375" style="6" customWidth="1"/>
    <col min="7449" max="7449" width="7.625" style="6" customWidth="1"/>
    <col min="7450" max="7451" width="3.625" style="6" customWidth="1"/>
    <col min="7452" max="7452" width="2.625" style="6" customWidth="1"/>
    <col min="7453" max="7456" width="3.625" style="6" customWidth="1"/>
    <col min="7457" max="7457" width="2.625" style="6" customWidth="1"/>
    <col min="7458" max="7461" width="3.625" style="6" customWidth="1"/>
    <col min="7462" max="7462" width="2.625" style="6" customWidth="1"/>
    <col min="7463" max="7466" width="3.625" style="6" customWidth="1"/>
    <col min="7467" max="7467" width="2.625" style="6" customWidth="1"/>
    <col min="7468" max="7469" width="3.625" style="6" customWidth="1"/>
    <col min="7470" max="7471" width="8.625" style="6" customWidth="1"/>
    <col min="7472" max="7680" width="9" style="6"/>
    <col min="7681" max="7681" width="3.625" style="6" customWidth="1"/>
    <col min="7682" max="7683" width="10" style="6" customWidth="1"/>
    <col min="7684" max="7684" width="10.125" style="6" customWidth="1"/>
    <col min="7685" max="7685" width="2.625" style="6" customWidth="1"/>
    <col min="7686" max="7690" width="4.125" style="6" customWidth="1"/>
    <col min="7691" max="7691" width="2.625" style="6" customWidth="1"/>
    <col min="7692" max="7693" width="10" style="6" customWidth="1"/>
    <col min="7694" max="7694" width="10.125" style="6" customWidth="1"/>
    <col min="7695" max="7695" width="4" style="6" customWidth="1"/>
    <col min="7696" max="7696" width="20.125" style="6" customWidth="1"/>
    <col min="7697" max="7697" width="6.125" style="6" customWidth="1"/>
    <col min="7698" max="7698" width="20.125" style="6" customWidth="1"/>
    <col min="7699" max="7699" width="1.625" style="6" customWidth="1"/>
    <col min="7700" max="7700" width="7.125" style="6" customWidth="1"/>
    <col min="7701" max="7701" width="14.125" style="6" customWidth="1"/>
    <col min="7702" max="7702" width="10" style="6" customWidth="1"/>
    <col min="7703" max="7703" width="10.125" style="6" customWidth="1"/>
    <col min="7704" max="7704" width="4.375" style="6" customWidth="1"/>
    <col min="7705" max="7705" width="7.625" style="6" customWidth="1"/>
    <col min="7706" max="7707" width="3.625" style="6" customWidth="1"/>
    <col min="7708" max="7708" width="2.625" style="6" customWidth="1"/>
    <col min="7709" max="7712" width="3.625" style="6" customWidth="1"/>
    <col min="7713" max="7713" width="2.625" style="6" customWidth="1"/>
    <col min="7714" max="7717" width="3.625" style="6" customWidth="1"/>
    <col min="7718" max="7718" width="2.625" style="6" customWidth="1"/>
    <col min="7719" max="7722" width="3.625" style="6" customWidth="1"/>
    <col min="7723" max="7723" width="2.625" style="6" customWidth="1"/>
    <col min="7724" max="7725" width="3.625" style="6" customWidth="1"/>
    <col min="7726" max="7727" width="8.625" style="6" customWidth="1"/>
    <col min="7728" max="7936" width="9" style="6"/>
    <col min="7937" max="7937" width="3.625" style="6" customWidth="1"/>
    <col min="7938" max="7939" width="10" style="6" customWidth="1"/>
    <col min="7940" max="7940" width="10.125" style="6" customWidth="1"/>
    <col min="7941" max="7941" width="2.625" style="6" customWidth="1"/>
    <col min="7942" max="7946" width="4.125" style="6" customWidth="1"/>
    <col min="7947" max="7947" width="2.625" style="6" customWidth="1"/>
    <col min="7948" max="7949" width="10" style="6" customWidth="1"/>
    <col min="7950" max="7950" width="10.125" style="6" customWidth="1"/>
    <col min="7951" max="7951" width="4" style="6" customWidth="1"/>
    <col min="7952" max="7952" width="20.125" style="6" customWidth="1"/>
    <col min="7953" max="7953" width="6.125" style="6" customWidth="1"/>
    <col min="7954" max="7954" width="20.125" style="6" customWidth="1"/>
    <col min="7955" max="7955" width="1.625" style="6" customWidth="1"/>
    <col min="7956" max="7956" width="7.125" style="6" customWidth="1"/>
    <col min="7957" max="7957" width="14.125" style="6" customWidth="1"/>
    <col min="7958" max="7958" width="10" style="6" customWidth="1"/>
    <col min="7959" max="7959" width="10.125" style="6" customWidth="1"/>
    <col min="7960" max="7960" width="4.375" style="6" customWidth="1"/>
    <col min="7961" max="7961" width="7.625" style="6" customWidth="1"/>
    <col min="7962" max="7963" width="3.625" style="6" customWidth="1"/>
    <col min="7964" max="7964" width="2.625" style="6" customWidth="1"/>
    <col min="7965" max="7968" width="3.625" style="6" customWidth="1"/>
    <col min="7969" max="7969" width="2.625" style="6" customWidth="1"/>
    <col min="7970" max="7973" width="3.625" style="6" customWidth="1"/>
    <col min="7974" max="7974" width="2.625" style="6" customWidth="1"/>
    <col min="7975" max="7978" width="3.625" style="6" customWidth="1"/>
    <col min="7979" max="7979" width="2.625" style="6" customWidth="1"/>
    <col min="7980" max="7981" width="3.625" style="6" customWidth="1"/>
    <col min="7982" max="7983" width="8.625" style="6" customWidth="1"/>
    <col min="7984" max="8192" width="9" style="6"/>
    <col min="8193" max="8193" width="3.625" style="6" customWidth="1"/>
    <col min="8194" max="8195" width="10" style="6" customWidth="1"/>
    <col min="8196" max="8196" width="10.125" style="6" customWidth="1"/>
    <col min="8197" max="8197" width="2.625" style="6" customWidth="1"/>
    <col min="8198" max="8202" width="4.125" style="6" customWidth="1"/>
    <col min="8203" max="8203" width="2.625" style="6" customWidth="1"/>
    <col min="8204" max="8205" width="10" style="6" customWidth="1"/>
    <col min="8206" max="8206" width="10.125" style="6" customWidth="1"/>
    <col min="8207" max="8207" width="4" style="6" customWidth="1"/>
    <col min="8208" max="8208" width="20.125" style="6" customWidth="1"/>
    <col min="8209" max="8209" width="6.125" style="6" customWidth="1"/>
    <col min="8210" max="8210" width="20.125" style="6" customWidth="1"/>
    <col min="8211" max="8211" width="1.625" style="6" customWidth="1"/>
    <col min="8212" max="8212" width="7.125" style="6" customWidth="1"/>
    <col min="8213" max="8213" width="14.125" style="6" customWidth="1"/>
    <col min="8214" max="8214" width="10" style="6" customWidth="1"/>
    <col min="8215" max="8215" width="10.125" style="6" customWidth="1"/>
    <col min="8216" max="8216" width="4.375" style="6" customWidth="1"/>
    <col min="8217" max="8217" width="7.625" style="6" customWidth="1"/>
    <col min="8218" max="8219" width="3.625" style="6" customWidth="1"/>
    <col min="8220" max="8220" width="2.625" style="6" customWidth="1"/>
    <col min="8221" max="8224" width="3.625" style="6" customWidth="1"/>
    <col min="8225" max="8225" width="2.625" style="6" customWidth="1"/>
    <col min="8226" max="8229" width="3.625" style="6" customWidth="1"/>
    <col min="8230" max="8230" width="2.625" style="6" customWidth="1"/>
    <col min="8231" max="8234" width="3.625" style="6" customWidth="1"/>
    <col min="8235" max="8235" width="2.625" style="6" customWidth="1"/>
    <col min="8236" max="8237" width="3.625" style="6" customWidth="1"/>
    <col min="8238" max="8239" width="8.625" style="6" customWidth="1"/>
    <col min="8240" max="8448" width="9" style="6"/>
    <col min="8449" max="8449" width="3.625" style="6" customWidth="1"/>
    <col min="8450" max="8451" width="10" style="6" customWidth="1"/>
    <col min="8452" max="8452" width="10.125" style="6" customWidth="1"/>
    <col min="8453" max="8453" width="2.625" style="6" customWidth="1"/>
    <col min="8454" max="8458" width="4.125" style="6" customWidth="1"/>
    <col min="8459" max="8459" width="2.625" style="6" customWidth="1"/>
    <col min="8460" max="8461" width="10" style="6" customWidth="1"/>
    <col min="8462" max="8462" width="10.125" style="6" customWidth="1"/>
    <col min="8463" max="8463" width="4" style="6" customWidth="1"/>
    <col min="8464" max="8464" width="20.125" style="6" customWidth="1"/>
    <col min="8465" max="8465" width="6.125" style="6" customWidth="1"/>
    <col min="8466" max="8466" width="20.125" style="6" customWidth="1"/>
    <col min="8467" max="8467" width="1.625" style="6" customWidth="1"/>
    <col min="8468" max="8468" width="7.125" style="6" customWidth="1"/>
    <col min="8469" max="8469" width="14.125" style="6" customWidth="1"/>
    <col min="8470" max="8470" width="10" style="6" customWidth="1"/>
    <col min="8471" max="8471" width="10.125" style="6" customWidth="1"/>
    <col min="8472" max="8472" width="4.375" style="6" customWidth="1"/>
    <col min="8473" max="8473" width="7.625" style="6" customWidth="1"/>
    <col min="8474" max="8475" width="3.625" style="6" customWidth="1"/>
    <col min="8476" max="8476" width="2.625" style="6" customWidth="1"/>
    <col min="8477" max="8480" width="3.625" style="6" customWidth="1"/>
    <col min="8481" max="8481" width="2.625" style="6" customWidth="1"/>
    <col min="8482" max="8485" width="3.625" style="6" customWidth="1"/>
    <col min="8486" max="8486" width="2.625" style="6" customWidth="1"/>
    <col min="8487" max="8490" width="3.625" style="6" customWidth="1"/>
    <col min="8491" max="8491" width="2.625" style="6" customWidth="1"/>
    <col min="8492" max="8493" width="3.625" style="6" customWidth="1"/>
    <col min="8494" max="8495" width="8.625" style="6" customWidth="1"/>
    <col min="8496" max="8704" width="9" style="6"/>
    <col min="8705" max="8705" width="3.625" style="6" customWidth="1"/>
    <col min="8706" max="8707" width="10" style="6" customWidth="1"/>
    <col min="8708" max="8708" width="10.125" style="6" customWidth="1"/>
    <col min="8709" max="8709" width="2.625" style="6" customWidth="1"/>
    <col min="8710" max="8714" width="4.125" style="6" customWidth="1"/>
    <col min="8715" max="8715" width="2.625" style="6" customWidth="1"/>
    <col min="8716" max="8717" width="10" style="6" customWidth="1"/>
    <col min="8718" max="8718" width="10.125" style="6" customWidth="1"/>
    <col min="8719" max="8719" width="4" style="6" customWidth="1"/>
    <col min="8720" max="8720" width="20.125" style="6" customWidth="1"/>
    <col min="8721" max="8721" width="6.125" style="6" customWidth="1"/>
    <col min="8722" max="8722" width="20.125" style="6" customWidth="1"/>
    <col min="8723" max="8723" width="1.625" style="6" customWidth="1"/>
    <col min="8724" max="8724" width="7.125" style="6" customWidth="1"/>
    <col min="8725" max="8725" width="14.125" style="6" customWidth="1"/>
    <col min="8726" max="8726" width="10" style="6" customWidth="1"/>
    <col min="8727" max="8727" width="10.125" style="6" customWidth="1"/>
    <col min="8728" max="8728" width="4.375" style="6" customWidth="1"/>
    <col min="8729" max="8729" width="7.625" style="6" customWidth="1"/>
    <col min="8730" max="8731" width="3.625" style="6" customWidth="1"/>
    <col min="8732" max="8732" width="2.625" style="6" customWidth="1"/>
    <col min="8733" max="8736" width="3.625" style="6" customWidth="1"/>
    <col min="8737" max="8737" width="2.625" style="6" customWidth="1"/>
    <col min="8738" max="8741" width="3.625" style="6" customWidth="1"/>
    <col min="8742" max="8742" width="2.625" style="6" customWidth="1"/>
    <col min="8743" max="8746" width="3.625" style="6" customWidth="1"/>
    <col min="8747" max="8747" width="2.625" style="6" customWidth="1"/>
    <col min="8748" max="8749" width="3.625" style="6" customWidth="1"/>
    <col min="8750" max="8751" width="8.625" style="6" customWidth="1"/>
    <col min="8752" max="8960" width="9" style="6"/>
    <col min="8961" max="8961" width="3.625" style="6" customWidth="1"/>
    <col min="8962" max="8963" width="10" style="6" customWidth="1"/>
    <col min="8964" max="8964" width="10.125" style="6" customWidth="1"/>
    <col min="8965" max="8965" width="2.625" style="6" customWidth="1"/>
    <col min="8966" max="8970" width="4.125" style="6" customWidth="1"/>
    <col min="8971" max="8971" width="2.625" style="6" customWidth="1"/>
    <col min="8972" max="8973" width="10" style="6" customWidth="1"/>
    <col min="8974" max="8974" width="10.125" style="6" customWidth="1"/>
    <col min="8975" max="8975" width="4" style="6" customWidth="1"/>
    <col min="8976" max="8976" width="20.125" style="6" customWidth="1"/>
    <col min="8977" max="8977" width="6.125" style="6" customWidth="1"/>
    <col min="8978" max="8978" width="20.125" style="6" customWidth="1"/>
    <col min="8979" max="8979" width="1.625" style="6" customWidth="1"/>
    <col min="8980" max="8980" width="7.125" style="6" customWidth="1"/>
    <col min="8981" max="8981" width="14.125" style="6" customWidth="1"/>
    <col min="8982" max="8982" width="10" style="6" customWidth="1"/>
    <col min="8983" max="8983" width="10.125" style="6" customWidth="1"/>
    <col min="8984" max="8984" width="4.375" style="6" customWidth="1"/>
    <col min="8985" max="8985" width="7.625" style="6" customWidth="1"/>
    <col min="8986" max="8987" width="3.625" style="6" customWidth="1"/>
    <col min="8988" max="8988" width="2.625" style="6" customWidth="1"/>
    <col min="8989" max="8992" width="3.625" style="6" customWidth="1"/>
    <col min="8993" max="8993" width="2.625" style="6" customWidth="1"/>
    <col min="8994" max="8997" width="3.625" style="6" customWidth="1"/>
    <col min="8998" max="8998" width="2.625" style="6" customWidth="1"/>
    <col min="8999" max="9002" width="3.625" style="6" customWidth="1"/>
    <col min="9003" max="9003" width="2.625" style="6" customWidth="1"/>
    <col min="9004" max="9005" width="3.625" style="6" customWidth="1"/>
    <col min="9006" max="9007" width="8.625" style="6" customWidth="1"/>
    <col min="9008" max="9216" width="9" style="6"/>
    <col min="9217" max="9217" width="3.625" style="6" customWidth="1"/>
    <col min="9218" max="9219" width="10" style="6" customWidth="1"/>
    <col min="9220" max="9220" width="10.125" style="6" customWidth="1"/>
    <col min="9221" max="9221" width="2.625" style="6" customWidth="1"/>
    <col min="9222" max="9226" width="4.125" style="6" customWidth="1"/>
    <col min="9227" max="9227" width="2.625" style="6" customWidth="1"/>
    <col min="9228" max="9229" width="10" style="6" customWidth="1"/>
    <col min="9230" max="9230" width="10.125" style="6" customWidth="1"/>
    <col min="9231" max="9231" width="4" style="6" customWidth="1"/>
    <col min="9232" max="9232" width="20.125" style="6" customWidth="1"/>
    <col min="9233" max="9233" width="6.125" style="6" customWidth="1"/>
    <col min="9234" max="9234" width="20.125" style="6" customWidth="1"/>
    <col min="9235" max="9235" width="1.625" style="6" customWidth="1"/>
    <col min="9236" max="9236" width="7.125" style="6" customWidth="1"/>
    <col min="9237" max="9237" width="14.125" style="6" customWidth="1"/>
    <col min="9238" max="9238" width="10" style="6" customWidth="1"/>
    <col min="9239" max="9239" width="10.125" style="6" customWidth="1"/>
    <col min="9240" max="9240" width="4.375" style="6" customWidth="1"/>
    <col min="9241" max="9241" width="7.625" style="6" customWidth="1"/>
    <col min="9242" max="9243" width="3.625" style="6" customWidth="1"/>
    <col min="9244" max="9244" width="2.625" style="6" customWidth="1"/>
    <col min="9245" max="9248" width="3.625" style="6" customWidth="1"/>
    <col min="9249" max="9249" width="2.625" style="6" customWidth="1"/>
    <col min="9250" max="9253" width="3.625" style="6" customWidth="1"/>
    <col min="9254" max="9254" width="2.625" style="6" customWidth="1"/>
    <col min="9255" max="9258" width="3.625" style="6" customWidth="1"/>
    <col min="9259" max="9259" width="2.625" style="6" customWidth="1"/>
    <col min="9260" max="9261" width="3.625" style="6" customWidth="1"/>
    <col min="9262" max="9263" width="8.625" style="6" customWidth="1"/>
    <col min="9264" max="9472" width="9" style="6"/>
    <col min="9473" max="9473" width="3.625" style="6" customWidth="1"/>
    <col min="9474" max="9475" width="10" style="6" customWidth="1"/>
    <col min="9476" max="9476" width="10.125" style="6" customWidth="1"/>
    <col min="9477" max="9477" width="2.625" style="6" customWidth="1"/>
    <col min="9478" max="9482" width="4.125" style="6" customWidth="1"/>
    <col min="9483" max="9483" width="2.625" style="6" customWidth="1"/>
    <col min="9484" max="9485" width="10" style="6" customWidth="1"/>
    <col min="9486" max="9486" width="10.125" style="6" customWidth="1"/>
    <col min="9487" max="9487" width="4" style="6" customWidth="1"/>
    <col min="9488" max="9488" width="20.125" style="6" customWidth="1"/>
    <col min="9489" max="9489" width="6.125" style="6" customWidth="1"/>
    <col min="9490" max="9490" width="20.125" style="6" customWidth="1"/>
    <col min="9491" max="9491" width="1.625" style="6" customWidth="1"/>
    <col min="9492" max="9492" width="7.125" style="6" customWidth="1"/>
    <col min="9493" max="9493" width="14.125" style="6" customWidth="1"/>
    <col min="9494" max="9494" width="10" style="6" customWidth="1"/>
    <col min="9495" max="9495" width="10.125" style="6" customWidth="1"/>
    <col min="9496" max="9496" width="4.375" style="6" customWidth="1"/>
    <col min="9497" max="9497" width="7.625" style="6" customWidth="1"/>
    <col min="9498" max="9499" width="3.625" style="6" customWidth="1"/>
    <col min="9500" max="9500" width="2.625" style="6" customWidth="1"/>
    <col min="9501" max="9504" width="3.625" style="6" customWidth="1"/>
    <col min="9505" max="9505" width="2.625" style="6" customWidth="1"/>
    <col min="9506" max="9509" width="3.625" style="6" customWidth="1"/>
    <col min="9510" max="9510" width="2.625" style="6" customWidth="1"/>
    <col min="9511" max="9514" width="3.625" style="6" customWidth="1"/>
    <col min="9515" max="9515" width="2.625" style="6" customWidth="1"/>
    <col min="9516" max="9517" width="3.625" style="6" customWidth="1"/>
    <col min="9518" max="9519" width="8.625" style="6" customWidth="1"/>
    <col min="9520" max="9728" width="9" style="6"/>
    <col min="9729" max="9729" width="3.625" style="6" customWidth="1"/>
    <col min="9730" max="9731" width="10" style="6" customWidth="1"/>
    <col min="9732" max="9732" width="10.125" style="6" customWidth="1"/>
    <col min="9733" max="9733" width="2.625" style="6" customWidth="1"/>
    <col min="9734" max="9738" width="4.125" style="6" customWidth="1"/>
    <col min="9739" max="9739" width="2.625" style="6" customWidth="1"/>
    <col min="9740" max="9741" width="10" style="6" customWidth="1"/>
    <col min="9742" max="9742" width="10.125" style="6" customWidth="1"/>
    <col min="9743" max="9743" width="4" style="6" customWidth="1"/>
    <col min="9744" max="9744" width="20.125" style="6" customWidth="1"/>
    <col min="9745" max="9745" width="6.125" style="6" customWidth="1"/>
    <col min="9746" max="9746" width="20.125" style="6" customWidth="1"/>
    <col min="9747" max="9747" width="1.625" style="6" customWidth="1"/>
    <col min="9748" max="9748" width="7.125" style="6" customWidth="1"/>
    <col min="9749" max="9749" width="14.125" style="6" customWidth="1"/>
    <col min="9750" max="9750" width="10" style="6" customWidth="1"/>
    <col min="9751" max="9751" width="10.125" style="6" customWidth="1"/>
    <col min="9752" max="9752" width="4.375" style="6" customWidth="1"/>
    <col min="9753" max="9753" width="7.625" style="6" customWidth="1"/>
    <col min="9754" max="9755" width="3.625" style="6" customWidth="1"/>
    <col min="9756" max="9756" width="2.625" style="6" customWidth="1"/>
    <col min="9757" max="9760" width="3.625" style="6" customWidth="1"/>
    <col min="9761" max="9761" width="2.625" style="6" customWidth="1"/>
    <col min="9762" max="9765" width="3.625" style="6" customWidth="1"/>
    <col min="9766" max="9766" width="2.625" style="6" customWidth="1"/>
    <col min="9767" max="9770" width="3.625" style="6" customWidth="1"/>
    <col min="9771" max="9771" width="2.625" style="6" customWidth="1"/>
    <col min="9772" max="9773" width="3.625" style="6" customWidth="1"/>
    <col min="9774" max="9775" width="8.625" style="6" customWidth="1"/>
    <col min="9776" max="9984" width="9" style="6"/>
    <col min="9985" max="9985" width="3.625" style="6" customWidth="1"/>
    <col min="9986" max="9987" width="10" style="6" customWidth="1"/>
    <col min="9988" max="9988" width="10.125" style="6" customWidth="1"/>
    <col min="9989" max="9989" width="2.625" style="6" customWidth="1"/>
    <col min="9990" max="9994" width="4.125" style="6" customWidth="1"/>
    <col min="9995" max="9995" width="2.625" style="6" customWidth="1"/>
    <col min="9996" max="9997" width="10" style="6" customWidth="1"/>
    <col min="9998" max="9998" width="10.125" style="6" customWidth="1"/>
    <col min="9999" max="9999" width="4" style="6" customWidth="1"/>
    <col min="10000" max="10000" width="20.125" style="6" customWidth="1"/>
    <col min="10001" max="10001" width="6.125" style="6" customWidth="1"/>
    <col min="10002" max="10002" width="20.125" style="6" customWidth="1"/>
    <col min="10003" max="10003" width="1.625" style="6" customWidth="1"/>
    <col min="10004" max="10004" width="7.125" style="6" customWidth="1"/>
    <col min="10005" max="10005" width="14.125" style="6" customWidth="1"/>
    <col min="10006" max="10006" width="10" style="6" customWidth="1"/>
    <col min="10007" max="10007" width="10.125" style="6" customWidth="1"/>
    <col min="10008" max="10008" width="4.375" style="6" customWidth="1"/>
    <col min="10009" max="10009" width="7.625" style="6" customWidth="1"/>
    <col min="10010" max="10011" width="3.625" style="6" customWidth="1"/>
    <col min="10012" max="10012" width="2.625" style="6" customWidth="1"/>
    <col min="10013" max="10016" width="3.625" style="6" customWidth="1"/>
    <col min="10017" max="10017" width="2.625" style="6" customWidth="1"/>
    <col min="10018" max="10021" width="3.625" style="6" customWidth="1"/>
    <col min="10022" max="10022" width="2.625" style="6" customWidth="1"/>
    <col min="10023" max="10026" width="3.625" style="6" customWidth="1"/>
    <col min="10027" max="10027" width="2.625" style="6" customWidth="1"/>
    <col min="10028" max="10029" width="3.625" style="6" customWidth="1"/>
    <col min="10030" max="10031" width="8.625" style="6" customWidth="1"/>
    <col min="10032" max="10240" width="9" style="6"/>
    <col min="10241" max="10241" width="3.625" style="6" customWidth="1"/>
    <col min="10242" max="10243" width="10" style="6" customWidth="1"/>
    <col min="10244" max="10244" width="10.125" style="6" customWidth="1"/>
    <col min="10245" max="10245" width="2.625" style="6" customWidth="1"/>
    <col min="10246" max="10250" width="4.125" style="6" customWidth="1"/>
    <col min="10251" max="10251" width="2.625" style="6" customWidth="1"/>
    <col min="10252" max="10253" width="10" style="6" customWidth="1"/>
    <col min="10254" max="10254" width="10.125" style="6" customWidth="1"/>
    <col min="10255" max="10255" width="4" style="6" customWidth="1"/>
    <col min="10256" max="10256" width="20.125" style="6" customWidth="1"/>
    <col min="10257" max="10257" width="6.125" style="6" customWidth="1"/>
    <col min="10258" max="10258" width="20.125" style="6" customWidth="1"/>
    <col min="10259" max="10259" width="1.625" style="6" customWidth="1"/>
    <col min="10260" max="10260" width="7.125" style="6" customWidth="1"/>
    <col min="10261" max="10261" width="14.125" style="6" customWidth="1"/>
    <col min="10262" max="10262" width="10" style="6" customWidth="1"/>
    <col min="10263" max="10263" width="10.125" style="6" customWidth="1"/>
    <col min="10264" max="10264" width="4.375" style="6" customWidth="1"/>
    <col min="10265" max="10265" width="7.625" style="6" customWidth="1"/>
    <col min="10266" max="10267" width="3.625" style="6" customWidth="1"/>
    <col min="10268" max="10268" width="2.625" style="6" customWidth="1"/>
    <col min="10269" max="10272" width="3.625" style="6" customWidth="1"/>
    <col min="10273" max="10273" width="2.625" style="6" customWidth="1"/>
    <col min="10274" max="10277" width="3.625" style="6" customWidth="1"/>
    <col min="10278" max="10278" width="2.625" style="6" customWidth="1"/>
    <col min="10279" max="10282" width="3.625" style="6" customWidth="1"/>
    <col min="10283" max="10283" width="2.625" style="6" customWidth="1"/>
    <col min="10284" max="10285" width="3.625" style="6" customWidth="1"/>
    <col min="10286" max="10287" width="8.625" style="6" customWidth="1"/>
    <col min="10288" max="10496" width="9" style="6"/>
    <col min="10497" max="10497" width="3.625" style="6" customWidth="1"/>
    <col min="10498" max="10499" width="10" style="6" customWidth="1"/>
    <col min="10500" max="10500" width="10.125" style="6" customWidth="1"/>
    <col min="10501" max="10501" width="2.625" style="6" customWidth="1"/>
    <col min="10502" max="10506" width="4.125" style="6" customWidth="1"/>
    <col min="10507" max="10507" width="2.625" style="6" customWidth="1"/>
    <col min="10508" max="10509" width="10" style="6" customWidth="1"/>
    <col min="10510" max="10510" width="10.125" style="6" customWidth="1"/>
    <col min="10511" max="10511" width="4" style="6" customWidth="1"/>
    <col min="10512" max="10512" width="20.125" style="6" customWidth="1"/>
    <col min="10513" max="10513" width="6.125" style="6" customWidth="1"/>
    <col min="10514" max="10514" width="20.125" style="6" customWidth="1"/>
    <col min="10515" max="10515" width="1.625" style="6" customWidth="1"/>
    <col min="10516" max="10516" width="7.125" style="6" customWidth="1"/>
    <col min="10517" max="10517" width="14.125" style="6" customWidth="1"/>
    <col min="10518" max="10518" width="10" style="6" customWidth="1"/>
    <col min="10519" max="10519" width="10.125" style="6" customWidth="1"/>
    <col min="10520" max="10520" width="4.375" style="6" customWidth="1"/>
    <col min="10521" max="10521" width="7.625" style="6" customWidth="1"/>
    <col min="10522" max="10523" width="3.625" style="6" customWidth="1"/>
    <col min="10524" max="10524" width="2.625" style="6" customWidth="1"/>
    <col min="10525" max="10528" width="3.625" style="6" customWidth="1"/>
    <col min="10529" max="10529" width="2.625" style="6" customWidth="1"/>
    <col min="10530" max="10533" width="3.625" style="6" customWidth="1"/>
    <col min="10534" max="10534" width="2.625" style="6" customWidth="1"/>
    <col min="10535" max="10538" width="3.625" style="6" customWidth="1"/>
    <col min="10539" max="10539" width="2.625" style="6" customWidth="1"/>
    <col min="10540" max="10541" width="3.625" style="6" customWidth="1"/>
    <col min="10542" max="10543" width="8.625" style="6" customWidth="1"/>
    <col min="10544" max="10752" width="9" style="6"/>
    <col min="10753" max="10753" width="3.625" style="6" customWidth="1"/>
    <col min="10754" max="10755" width="10" style="6" customWidth="1"/>
    <col min="10756" max="10756" width="10.125" style="6" customWidth="1"/>
    <col min="10757" max="10757" width="2.625" style="6" customWidth="1"/>
    <col min="10758" max="10762" width="4.125" style="6" customWidth="1"/>
    <col min="10763" max="10763" width="2.625" style="6" customWidth="1"/>
    <col min="10764" max="10765" width="10" style="6" customWidth="1"/>
    <col min="10766" max="10766" width="10.125" style="6" customWidth="1"/>
    <col min="10767" max="10767" width="4" style="6" customWidth="1"/>
    <col min="10768" max="10768" width="20.125" style="6" customWidth="1"/>
    <col min="10769" max="10769" width="6.125" style="6" customWidth="1"/>
    <col min="10770" max="10770" width="20.125" style="6" customWidth="1"/>
    <col min="10771" max="10771" width="1.625" style="6" customWidth="1"/>
    <col min="10772" max="10772" width="7.125" style="6" customWidth="1"/>
    <col min="10773" max="10773" width="14.125" style="6" customWidth="1"/>
    <col min="10774" max="10774" width="10" style="6" customWidth="1"/>
    <col min="10775" max="10775" width="10.125" style="6" customWidth="1"/>
    <col min="10776" max="10776" width="4.375" style="6" customWidth="1"/>
    <col min="10777" max="10777" width="7.625" style="6" customWidth="1"/>
    <col min="10778" max="10779" width="3.625" style="6" customWidth="1"/>
    <col min="10780" max="10780" width="2.625" style="6" customWidth="1"/>
    <col min="10781" max="10784" width="3.625" style="6" customWidth="1"/>
    <col min="10785" max="10785" width="2.625" style="6" customWidth="1"/>
    <col min="10786" max="10789" width="3.625" style="6" customWidth="1"/>
    <col min="10790" max="10790" width="2.625" style="6" customWidth="1"/>
    <col min="10791" max="10794" width="3.625" style="6" customWidth="1"/>
    <col min="10795" max="10795" width="2.625" style="6" customWidth="1"/>
    <col min="10796" max="10797" width="3.625" style="6" customWidth="1"/>
    <col min="10798" max="10799" width="8.625" style="6" customWidth="1"/>
    <col min="10800" max="11008" width="9" style="6"/>
    <col min="11009" max="11009" width="3.625" style="6" customWidth="1"/>
    <col min="11010" max="11011" width="10" style="6" customWidth="1"/>
    <col min="11012" max="11012" width="10.125" style="6" customWidth="1"/>
    <col min="11013" max="11013" width="2.625" style="6" customWidth="1"/>
    <col min="11014" max="11018" width="4.125" style="6" customWidth="1"/>
    <col min="11019" max="11019" width="2.625" style="6" customWidth="1"/>
    <col min="11020" max="11021" width="10" style="6" customWidth="1"/>
    <col min="11022" max="11022" width="10.125" style="6" customWidth="1"/>
    <col min="11023" max="11023" width="4" style="6" customWidth="1"/>
    <col min="11024" max="11024" width="20.125" style="6" customWidth="1"/>
    <col min="11025" max="11025" width="6.125" style="6" customWidth="1"/>
    <col min="11026" max="11026" width="20.125" style="6" customWidth="1"/>
    <col min="11027" max="11027" width="1.625" style="6" customWidth="1"/>
    <col min="11028" max="11028" width="7.125" style="6" customWidth="1"/>
    <col min="11029" max="11029" width="14.125" style="6" customWidth="1"/>
    <col min="11030" max="11030" width="10" style="6" customWidth="1"/>
    <col min="11031" max="11031" width="10.125" style="6" customWidth="1"/>
    <col min="11032" max="11032" width="4.375" style="6" customWidth="1"/>
    <col min="11033" max="11033" width="7.625" style="6" customWidth="1"/>
    <col min="11034" max="11035" width="3.625" style="6" customWidth="1"/>
    <col min="11036" max="11036" width="2.625" style="6" customWidth="1"/>
    <col min="11037" max="11040" width="3.625" style="6" customWidth="1"/>
    <col min="11041" max="11041" width="2.625" style="6" customWidth="1"/>
    <col min="11042" max="11045" width="3.625" style="6" customWidth="1"/>
    <col min="11046" max="11046" width="2.625" style="6" customWidth="1"/>
    <col min="11047" max="11050" width="3.625" style="6" customWidth="1"/>
    <col min="11051" max="11051" width="2.625" style="6" customWidth="1"/>
    <col min="11052" max="11053" width="3.625" style="6" customWidth="1"/>
    <col min="11054" max="11055" width="8.625" style="6" customWidth="1"/>
    <col min="11056" max="11264" width="9" style="6"/>
    <col min="11265" max="11265" width="3.625" style="6" customWidth="1"/>
    <col min="11266" max="11267" width="10" style="6" customWidth="1"/>
    <col min="11268" max="11268" width="10.125" style="6" customWidth="1"/>
    <col min="11269" max="11269" width="2.625" style="6" customWidth="1"/>
    <col min="11270" max="11274" width="4.125" style="6" customWidth="1"/>
    <col min="11275" max="11275" width="2.625" style="6" customWidth="1"/>
    <col min="11276" max="11277" width="10" style="6" customWidth="1"/>
    <col min="11278" max="11278" width="10.125" style="6" customWidth="1"/>
    <col min="11279" max="11279" width="4" style="6" customWidth="1"/>
    <col min="11280" max="11280" width="20.125" style="6" customWidth="1"/>
    <col min="11281" max="11281" width="6.125" style="6" customWidth="1"/>
    <col min="11282" max="11282" width="20.125" style="6" customWidth="1"/>
    <col min="11283" max="11283" width="1.625" style="6" customWidth="1"/>
    <col min="11284" max="11284" width="7.125" style="6" customWidth="1"/>
    <col min="11285" max="11285" width="14.125" style="6" customWidth="1"/>
    <col min="11286" max="11286" width="10" style="6" customWidth="1"/>
    <col min="11287" max="11287" width="10.125" style="6" customWidth="1"/>
    <col min="11288" max="11288" width="4.375" style="6" customWidth="1"/>
    <col min="11289" max="11289" width="7.625" style="6" customWidth="1"/>
    <col min="11290" max="11291" width="3.625" style="6" customWidth="1"/>
    <col min="11292" max="11292" width="2.625" style="6" customWidth="1"/>
    <col min="11293" max="11296" width="3.625" style="6" customWidth="1"/>
    <col min="11297" max="11297" width="2.625" style="6" customWidth="1"/>
    <col min="11298" max="11301" width="3.625" style="6" customWidth="1"/>
    <col min="11302" max="11302" width="2.625" style="6" customWidth="1"/>
    <col min="11303" max="11306" width="3.625" style="6" customWidth="1"/>
    <col min="11307" max="11307" width="2.625" style="6" customWidth="1"/>
    <col min="11308" max="11309" width="3.625" style="6" customWidth="1"/>
    <col min="11310" max="11311" width="8.625" style="6" customWidth="1"/>
    <col min="11312" max="11520" width="9" style="6"/>
    <col min="11521" max="11521" width="3.625" style="6" customWidth="1"/>
    <col min="11522" max="11523" width="10" style="6" customWidth="1"/>
    <col min="11524" max="11524" width="10.125" style="6" customWidth="1"/>
    <col min="11525" max="11525" width="2.625" style="6" customWidth="1"/>
    <col min="11526" max="11530" width="4.125" style="6" customWidth="1"/>
    <col min="11531" max="11531" width="2.625" style="6" customWidth="1"/>
    <col min="11532" max="11533" width="10" style="6" customWidth="1"/>
    <col min="11534" max="11534" width="10.125" style="6" customWidth="1"/>
    <col min="11535" max="11535" width="4" style="6" customWidth="1"/>
    <col min="11536" max="11536" width="20.125" style="6" customWidth="1"/>
    <col min="11537" max="11537" width="6.125" style="6" customWidth="1"/>
    <col min="11538" max="11538" width="20.125" style="6" customWidth="1"/>
    <col min="11539" max="11539" width="1.625" style="6" customWidth="1"/>
    <col min="11540" max="11540" width="7.125" style="6" customWidth="1"/>
    <col min="11541" max="11541" width="14.125" style="6" customWidth="1"/>
    <col min="11542" max="11542" width="10" style="6" customWidth="1"/>
    <col min="11543" max="11543" width="10.125" style="6" customWidth="1"/>
    <col min="11544" max="11544" width="4.375" style="6" customWidth="1"/>
    <col min="11545" max="11545" width="7.625" style="6" customWidth="1"/>
    <col min="11546" max="11547" width="3.625" style="6" customWidth="1"/>
    <col min="11548" max="11548" width="2.625" style="6" customWidth="1"/>
    <col min="11549" max="11552" width="3.625" style="6" customWidth="1"/>
    <col min="11553" max="11553" width="2.625" style="6" customWidth="1"/>
    <col min="11554" max="11557" width="3.625" style="6" customWidth="1"/>
    <col min="11558" max="11558" width="2.625" style="6" customWidth="1"/>
    <col min="11559" max="11562" width="3.625" style="6" customWidth="1"/>
    <col min="11563" max="11563" width="2.625" style="6" customWidth="1"/>
    <col min="11564" max="11565" width="3.625" style="6" customWidth="1"/>
    <col min="11566" max="11567" width="8.625" style="6" customWidth="1"/>
    <col min="11568" max="11776" width="9" style="6"/>
    <col min="11777" max="11777" width="3.625" style="6" customWidth="1"/>
    <col min="11778" max="11779" width="10" style="6" customWidth="1"/>
    <col min="11780" max="11780" width="10.125" style="6" customWidth="1"/>
    <col min="11781" max="11781" width="2.625" style="6" customWidth="1"/>
    <col min="11782" max="11786" width="4.125" style="6" customWidth="1"/>
    <col min="11787" max="11787" width="2.625" style="6" customWidth="1"/>
    <col min="11788" max="11789" width="10" style="6" customWidth="1"/>
    <col min="11790" max="11790" width="10.125" style="6" customWidth="1"/>
    <col min="11791" max="11791" width="4" style="6" customWidth="1"/>
    <col min="11792" max="11792" width="20.125" style="6" customWidth="1"/>
    <col min="11793" max="11793" width="6.125" style="6" customWidth="1"/>
    <col min="11794" max="11794" width="20.125" style="6" customWidth="1"/>
    <col min="11795" max="11795" width="1.625" style="6" customWidth="1"/>
    <col min="11796" max="11796" width="7.125" style="6" customWidth="1"/>
    <col min="11797" max="11797" width="14.125" style="6" customWidth="1"/>
    <col min="11798" max="11798" width="10" style="6" customWidth="1"/>
    <col min="11799" max="11799" width="10.125" style="6" customWidth="1"/>
    <col min="11800" max="11800" width="4.375" style="6" customWidth="1"/>
    <col min="11801" max="11801" width="7.625" style="6" customWidth="1"/>
    <col min="11802" max="11803" width="3.625" style="6" customWidth="1"/>
    <col min="11804" max="11804" width="2.625" style="6" customWidth="1"/>
    <col min="11805" max="11808" width="3.625" style="6" customWidth="1"/>
    <col min="11809" max="11809" width="2.625" style="6" customWidth="1"/>
    <col min="11810" max="11813" width="3.625" style="6" customWidth="1"/>
    <col min="11814" max="11814" width="2.625" style="6" customWidth="1"/>
    <col min="11815" max="11818" width="3.625" style="6" customWidth="1"/>
    <col min="11819" max="11819" width="2.625" style="6" customWidth="1"/>
    <col min="11820" max="11821" width="3.625" style="6" customWidth="1"/>
    <col min="11822" max="11823" width="8.625" style="6" customWidth="1"/>
    <col min="11824" max="12032" width="9" style="6"/>
    <col min="12033" max="12033" width="3.625" style="6" customWidth="1"/>
    <col min="12034" max="12035" width="10" style="6" customWidth="1"/>
    <col min="12036" max="12036" width="10.125" style="6" customWidth="1"/>
    <col min="12037" max="12037" width="2.625" style="6" customWidth="1"/>
    <col min="12038" max="12042" width="4.125" style="6" customWidth="1"/>
    <col min="12043" max="12043" width="2.625" style="6" customWidth="1"/>
    <col min="12044" max="12045" width="10" style="6" customWidth="1"/>
    <col min="12046" max="12046" width="10.125" style="6" customWidth="1"/>
    <col min="12047" max="12047" width="4" style="6" customWidth="1"/>
    <col min="12048" max="12048" width="20.125" style="6" customWidth="1"/>
    <col min="12049" max="12049" width="6.125" style="6" customWidth="1"/>
    <col min="12050" max="12050" width="20.125" style="6" customWidth="1"/>
    <col min="12051" max="12051" width="1.625" style="6" customWidth="1"/>
    <col min="12052" max="12052" width="7.125" style="6" customWidth="1"/>
    <col min="12053" max="12053" width="14.125" style="6" customWidth="1"/>
    <col min="12054" max="12054" width="10" style="6" customWidth="1"/>
    <col min="12055" max="12055" width="10.125" style="6" customWidth="1"/>
    <col min="12056" max="12056" width="4.375" style="6" customWidth="1"/>
    <col min="12057" max="12057" width="7.625" style="6" customWidth="1"/>
    <col min="12058" max="12059" width="3.625" style="6" customWidth="1"/>
    <col min="12060" max="12060" width="2.625" style="6" customWidth="1"/>
    <col min="12061" max="12064" width="3.625" style="6" customWidth="1"/>
    <col min="12065" max="12065" width="2.625" style="6" customWidth="1"/>
    <col min="12066" max="12069" width="3.625" style="6" customWidth="1"/>
    <col min="12070" max="12070" width="2.625" style="6" customWidth="1"/>
    <col min="12071" max="12074" width="3.625" style="6" customWidth="1"/>
    <col min="12075" max="12075" width="2.625" style="6" customWidth="1"/>
    <col min="12076" max="12077" width="3.625" style="6" customWidth="1"/>
    <col min="12078" max="12079" width="8.625" style="6" customWidth="1"/>
    <col min="12080" max="12288" width="9" style="6"/>
    <col min="12289" max="12289" width="3.625" style="6" customWidth="1"/>
    <col min="12290" max="12291" width="10" style="6" customWidth="1"/>
    <col min="12292" max="12292" width="10.125" style="6" customWidth="1"/>
    <col min="12293" max="12293" width="2.625" style="6" customWidth="1"/>
    <col min="12294" max="12298" width="4.125" style="6" customWidth="1"/>
    <col min="12299" max="12299" width="2.625" style="6" customWidth="1"/>
    <col min="12300" max="12301" width="10" style="6" customWidth="1"/>
    <col min="12302" max="12302" width="10.125" style="6" customWidth="1"/>
    <col min="12303" max="12303" width="4" style="6" customWidth="1"/>
    <col min="12304" max="12304" width="20.125" style="6" customWidth="1"/>
    <col min="12305" max="12305" width="6.125" style="6" customWidth="1"/>
    <col min="12306" max="12306" width="20.125" style="6" customWidth="1"/>
    <col min="12307" max="12307" width="1.625" style="6" customWidth="1"/>
    <col min="12308" max="12308" width="7.125" style="6" customWidth="1"/>
    <col min="12309" max="12309" width="14.125" style="6" customWidth="1"/>
    <col min="12310" max="12310" width="10" style="6" customWidth="1"/>
    <col min="12311" max="12311" width="10.125" style="6" customWidth="1"/>
    <col min="12312" max="12312" width="4.375" style="6" customWidth="1"/>
    <col min="12313" max="12313" width="7.625" style="6" customWidth="1"/>
    <col min="12314" max="12315" width="3.625" style="6" customWidth="1"/>
    <col min="12316" max="12316" width="2.625" style="6" customWidth="1"/>
    <col min="12317" max="12320" width="3.625" style="6" customWidth="1"/>
    <col min="12321" max="12321" width="2.625" style="6" customWidth="1"/>
    <col min="12322" max="12325" width="3.625" style="6" customWidth="1"/>
    <col min="12326" max="12326" width="2.625" style="6" customWidth="1"/>
    <col min="12327" max="12330" width="3.625" style="6" customWidth="1"/>
    <col min="12331" max="12331" width="2.625" style="6" customWidth="1"/>
    <col min="12332" max="12333" width="3.625" style="6" customWidth="1"/>
    <col min="12334" max="12335" width="8.625" style="6" customWidth="1"/>
    <col min="12336" max="12544" width="9" style="6"/>
    <col min="12545" max="12545" width="3.625" style="6" customWidth="1"/>
    <col min="12546" max="12547" width="10" style="6" customWidth="1"/>
    <col min="12548" max="12548" width="10.125" style="6" customWidth="1"/>
    <col min="12549" max="12549" width="2.625" style="6" customWidth="1"/>
    <col min="12550" max="12554" width="4.125" style="6" customWidth="1"/>
    <col min="12555" max="12555" width="2.625" style="6" customWidth="1"/>
    <col min="12556" max="12557" width="10" style="6" customWidth="1"/>
    <col min="12558" max="12558" width="10.125" style="6" customWidth="1"/>
    <col min="12559" max="12559" width="4" style="6" customWidth="1"/>
    <col min="12560" max="12560" width="20.125" style="6" customWidth="1"/>
    <col min="12561" max="12561" width="6.125" style="6" customWidth="1"/>
    <col min="12562" max="12562" width="20.125" style="6" customWidth="1"/>
    <col min="12563" max="12563" width="1.625" style="6" customWidth="1"/>
    <col min="12564" max="12564" width="7.125" style="6" customWidth="1"/>
    <col min="12565" max="12565" width="14.125" style="6" customWidth="1"/>
    <col min="12566" max="12566" width="10" style="6" customWidth="1"/>
    <col min="12567" max="12567" width="10.125" style="6" customWidth="1"/>
    <col min="12568" max="12568" width="4.375" style="6" customWidth="1"/>
    <col min="12569" max="12569" width="7.625" style="6" customWidth="1"/>
    <col min="12570" max="12571" width="3.625" style="6" customWidth="1"/>
    <col min="12572" max="12572" width="2.625" style="6" customWidth="1"/>
    <col min="12573" max="12576" width="3.625" style="6" customWidth="1"/>
    <col min="12577" max="12577" width="2.625" style="6" customWidth="1"/>
    <col min="12578" max="12581" width="3.625" style="6" customWidth="1"/>
    <col min="12582" max="12582" width="2.625" style="6" customWidth="1"/>
    <col min="12583" max="12586" width="3.625" style="6" customWidth="1"/>
    <col min="12587" max="12587" width="2.625" style="6" customWidth="1"/>
    <col min="12588" max="12589" width="3.625" style="6" customWidth="1"/>
    <col min="12590" max="12591" width="8.625" style="6" customWidth="1"/>
    <col min="12592" max="12800" width="9" style="6"/>
    <col min="12801" max="12801" width="3.625" style="6" customWidth="1"/>
    <col min="12802" max="12803" width="10" style="6" customWidth="1"/>
    <col min="12804" max="12804" width="10.125" style="6" customWidth="1"/>
    <col min="12805" max="12805" width="2.625" style="6" customWidth="1"/>
    <col min="12806" max="12810" width="4.125" style="6" customWidth="1"/>
    <col min="12811" max="12811" width="2.625" style="6" customWidth="1"/>
    <col min="12812" max="12813" width="10" style="6" customWidth="1"/>
    <col min="12814" max="12814" width="10.125" style="6" customWidth="1"/>
    <col min="12815" max="12815" width="4" style="6" customWidth="1"/>
    <col min="12816" max="12816" width="20.125" style="6" customWidth="1"/>
    <col min="12817" max="12817" width="6.125" style="6" customWidth="1"/>
    <col min="12818" max="12818" width="20.125" style="6" customWidth="1"/>
    <col min="12819" max="12819" width="1.625" style="6" customWidth="1"/>
    <col min="12820" max="12820" width="7.125" style="6" customWidth="1"/>
    <col min="12821" max="12821" width="14.125" style="6" customWidth="1"/>
    <col min="12822" max="12822" width="10" style="6" customWidth="1"/>
    <col min="12823" max="12823" width="10.125" style="6" customWidth="1"/>
    <col min="12824" max="12824" width="4.375" style="6" customWidth="1"/>
    <col min="12825" max="12825" width="7.625" style="6" customWidth="1"/>
    <col min="12826" max="12827" width="3.625" style="6" customWidth="1"/>
    <col min="12828" max="12828" width="2.625" style="6" customWidth="1"/>
    <col min="12829" max="12832" width="3.625" style="6" customWidth="1"/>
    <col min="12833" max="12833" width="2.625" style="6" customWidth="1"/>
    <col min="12834" max="12837" width="3.625" style="6" customWidth="1"/>
    <col min="12838" max="12838" width="2.625" style="6" customWidth="1"/>
    <col min="12839" max="12842" width="3.625" style="6" customWidth="1"/>
    <col min="12843" max="12843" width="2.625" style="6" customWidth="1"/>
    <col min="12844" max="12845" width="3.625" style="6" customWidth="1"/>
    <col min="12846" max="12847" width="8.625" style="6" customWidth="1"/>
    <col min="12848" max="13056" width="9" style="6"/>
    <col min="13057" max="13057" width="3.625" style="6" customWidth="1"/>
    <col min="13058" max="13059" width="10" style="6" customWidth="1"/>
    <col min="13060" max="13060" width="10.125" style="6" customWidth="1"/>
    <col min="13061" max="13061" width="2.625" style="6" customWidth="1"/>
    <col min="13062" max="13066" width="4.125" style="6" customWidth="1"/>
    <col min="13067" max="13067" width="2.625" style="6" customWidth="1"/>
    <col min="13068" max="13069" width="10" style="6" customWidth="1"/>
    <col min="13070" max="13070" width="10.125" style="6" customWidth="1"/>
    <col min="13071" max="13071" width="4" style="6" customWidth="1"/>
    <col min="13072" max="13072" width="20.125" style="6" customWidth="1"/>
    <col min="13073" max="13073" width="6.125" style="6" customWidth="1"/>
    <col min="13074" max="13074" width="20.125" style="6" customWidth="1"/>
    <col min="13075" max="13075" width="1.625" style="6" customWidth="1"/>
    <col min="13076" max="13076" width="7.125" style="6" customWidth="1"/>
    <col min="13077" max="13077" width="14.125" style="6" customWidth="1"/>
    <col min="13078" max="13078" width="10" style="6" customWidth="1"/>
    <col min="13079" max="13079" width="10.125" style="6" customWidth="1"/>
    <col min="13080" max="13080" width="4.375" style="6" customWidth="1"/>
    <col min="13081" max="13081" width="7.625" style="6" customWidth="1"/>
    <col min="13082" max="13083" width="3.625" style="6" customWidth="1"/>
    <col min="13084" max="13084" width="2.625" style="6" customWidth="1"/>
    <col min="13085" max="13088" width="3.625" style="6" customWidth="1"/>
    <col min="13089" max="13089" width="2.625" style="6" customWidth="1"/>
    <col min="13090" max="13093" width="3.625" style="6" customWidth="1"/>
    <col min="13094" max="13094" width="2.625" style="6" customWidth="1"/>
    <col min="13095" max="13098" width="3.625" style="6" customWidth="1"/>
    <col min="13099" max="13099" width="2.625" style="6" customWidth="1"/>
    <col min="13100" max="13101" width="3.625" style="6" customWidth="1"/>
    <col min="13102" max="13103" width="8.625" style="6" customWidth="1"/>
    <col min="13104" max="13312" width="9" style="6"/>
    <col min="13313" max="13313" width="3.625" style="6" customWidth="1"/>
    <col min="13314" max="13315" width="10" style="6" customWidth="1"/>
    <col min="13316" max="13316" width="10.125" style="6" customWidth="1"/>
    <col min="13317" max="13317" width="2.625" style="6" customWidth="1"/>
    <col min="13318" max="13322" width="4.125" style="6" customWidth="1"/>
    <col min="13323" max="13323" width="2.625" style="6" customWidth="1"/>
    <col min="13324" max="13325" width="10" style="6" customWidth="1"/>
    <col min="13326" max="13326" width="10.125" style="6" customWidth="1"/>
    <col min="13327" max="13327" width="4" style="6" customWidth="1"/>
    <col min="13328" max="13328" width="20.125" style="6" customWidth="1"/>
    <col min="13329" max="13329" width="6.125" style="6" customWidth="1"/>
    <col min="13330" max="13330" width="20.125" style="6" customWidth="1"/>
    <col min="13331" max="13331" width="1.625" style="6" customWidth="1"/>
    <col min="13332" max="13332" width="7.125" style="6" customWidth="1"/>
    <col min="13333" max="13333" width="14.125" style="6" customWidth="1"/>
    <col min="13334" max="13334" width="10" style="6" customWidth="1"/>
    <col min="13335" max="13335" width="10.125" style="6" customWidth="1"/>
    <col min="13336" max="13336" width="4.375" style="6" customWidth="1"/>
    <col min="13337" max="13337" width="7.625" style="6" customWidth="1"/>
    <col min="13338" max="13339" width="3.625" style="6" customWidth="1"/>
    <col min="13340" max="13340" width="2.625" style="6" customWidth="1"/>
    <col min="13341" max="13344" width="3.625" style="6" customWidth="1"/>
    <col min="13345" max="13345" width="2.625" style="6" customWidth="1"/>
    <col min="13346" max="13349" width="3.625" style="6" customWidth="1"/>
    <col min="13350" max="13350" width="2.625" style="6" customWidth="1"/>
    <col min="13351" max="13354" width="3.625" style="6" customWidth="1"/>
    <col min="13355" max="13355" width="2.625" style="6" customWidth="1"/>
    <col min="13356" max="13357" width="3.625" style="6" customWidth="1"/>
    <col min="13358" max="13359" width="8.625" style="6" customWidth="1"/>
    <col min="13360" max="13568" width="9" style="6"/>
    <col min="13569" max="13569" width="3.625" style="6" customWidth="1"/>
    <col min="13570" max="13571" width="10" style="6" customWidth="1"/>
    <col min="13572" max="13572" width="10.125" style="6" customWidth="1"/>
    <col min="13573" max="13573" width="2.625" style="6" customWidth="1"/>
    <col min="13574" max="13578" width="4.125" style="6" customWidth="1"/>
    <col min="13579" max="13579" width="2.625" style="6" customWidth="1"/>
    <col min="13580" max="13581" width="10" style="6" customWidth="1"/>
    <col min="13582" max="13582" width="10.125" style="6" customWidth="1"/>
    <col min="13583" max="13583" width="4" style="6" customWidth="1"/>
    <col min="13584" max="13584" width="20.125" style="6" customWidth="1"/>
    <col min="13585" max="13585" width="6.125" style="6" customWidth="1"/>
    <col min="13586" max="13586" width="20.125" style="6" customWidth="1"/>
    <col min="13587" max="13587" width="1.625" style="6" customWidth="1"/>
    <col min="13588" max="13588" width="7.125" style="6" customWidth="1"/>
    <col min="13589" max="13589" width="14.125" style="6" customWidth="1"/>
    <col min="13590" max="13590" width="10" style="6" customWidth="1"/>
    <col min="13591" max="13591" width="10.125" style="6" customWidth="1"/>
    <col min="13592" max="13592" width="4.375" style="6" customWidth="1"/>
    <col min="13593" max="13593" width="7.625" style="6" customWidth="1"/>
    <col min="13594" max="13595" width="3.625" style="6" customWidth="1"/>
    <col min="13596" max="13596" width="2.625" style="6" customWidth="1"/>
    <col min="13597" max="13600" width="3.625" style="6" customWidth="1"/>
    <col min="13601" max="13601" width="2.625" style="6" customWidth="1"/>
    <col min="13602" max="13605" width="3.625" style="6" customWidth="1"/>
    <col min="13606" max="13606" width="2.625" style="6" customWidth="1"/>
    <col min="13607" max="13610" width="3.625" style="6" customWidth="1"/>
    <col min="13611" max="13611" width="2.625" style="6" customWidth="1"/>
    <col min="13612" max="13613" width="3.625" style="6" customWidth="1"/>
    <col min="13614" max="13615" width="8.625" style="6" customWidth="1"/>
    <col min="13616" max="13824" width="9" style="6"/>
    <col min="13825" max="13825" width="3.625" style="6" customWidth="1"/>
    <col min="13826" max="13827" width="10" style="6" customWidth="1"/>
    <col min="13828" max="13828" width="10.125" style="6" customWidth="1"/>
    <col min="13829" max="13829" width="2.625" style="6" customWidth="1"/>
    <col min="13830" max="13834" width="4.125" style="6" customWidth="1"/>
    <col min="13835" max="13835" width="2.625" style="6" customWidth="1"/>
    <col min="13836" max="13837" width="10" style="6" customWidth="1"/>
    <col min="13838" max="13838" width="10.125" style="6" customWidth="1"/>
    <col min="13839" max="13839" width="4" style="6" customWidth="1"/>
    <col min="13840" max="13840" width="20.125" style="6" customWidth="1"/>
    <col min="13841" max="13841" width="6.125" style="6" customWidth="1"/>
    <col min="13842" max="13842" width="20.125" style="6" customWidth="1"/>
    <col min="13843" max="13843" width="1.625" style="6" customWidth="1"/>
    <col min="13844" max="13844" width="7.125" style="6" customWidth="1"/>
    <col min="13845" max="13845" width="14.125" style="6" customWidth="1"/>
    <col min="13846" max="13846" width="10" style="6" customWidth="1"/>
    <col min="13847" max="13847" width="10.125" style="6" customWidth="1"/>
    <col min="13848" max="13848" width="4.375" style="6" customWidth="1"/>
    <col min="13849" max="13849" width="7.625" style="6" customWidth="1"/>
    <col min="13850" max="13851" width="3.625" style="6" customWidth="1"/>
    <col min="13852" max="13852" width="2.625" style="6" customWidth="1"/>
    <col min="13853" max="13856" width="3.625" style="6" customWidth="1"/>
    <col min="13857" max="13857" width="2.625" style="6" customWidth="1"/>
    <col min="13858" max="13861" width="3.625" style="6" customWidth="1"/>
    <col min="13862" max="13862" width="2.625" style="6" customWidth="1"/>
    <col min="13863" max="13866" width="3.625" style="6" customWidth="1"/>
    <col min="13867" max="13867" width="2.625" style="6" customWidth="1"/>
    <col min="13868" max="13869" width="3.625" style="6" customWidth="1"/>
    <col min="13870" max="13871" width="8.625" style="6" customWidth="1"/>
    <col min="13872" max="14080" width="9" style="6"/>
    <col min="14081" max="14081" width="3.625" style="6" customWidth="1"/>
    <col min="14082" max="14083" width="10" style="6" customWidth="1"/>
    <col min="14084" max="14084" width="10.125" style="6" customWidth="1"/>
    <col min="14085" max="14085" width="2.625" style="6" customWidth="1"/>
    <col min="14086" max="14090" width="4.125" style="6" customWidth="1"/>
    <col min="14091" max="14091" width="2.625" style="6" customWidth="1"/>
    <col min="14092" max="14093" width="10" style="6" customWidth="1"/>
    <col min="14094" max="14094" width="10.125" style="6" customWidth="1"/>
    <col min="14095" max="14095" width="4" style="6" customWidth="1"/>
    <col min="14096" max="14096" width="20.125" style="6" customWidth="1"/>
    <col min="14097" max="14097" width="6.125" style="6" customWidth="1"/>
    <col min="14098" max="14098" width="20.125" style="6" customWidth="1"/>
    <col min="14099" max="14099" width="1.625" style="6" customWidth="1"/>
    <col min="14100" max="14100" width="7.125" style="6" customWidth="1"/>
    <col min="14101" max="14101" width="14.125" style="6" customWidth="1"/>
    <col min="14102" max="14102" width="10" style="6" customWidth="1"/>
    <col min="14103" max="14103" width="10.125" style="6" customWidth="1"/>
    <col min="14104" max="14104" width="4.375" style="6" customWidth="1"/>
    <col min="14105" max="14105" width="7.625" style="6" customWidth="1"/>
    <col min="14106" max="14107" width="3.625" style="6" customWidth="1"/>
    <col min="14108" max="14108" width="2.625" style="6" customWidth="1"/>
    <col min="14109" max="14112" width="3.625" style="6" customWidth="1"/>
    <col min="14113" max="14113" width="2.625" style="6" customWidth="1"/>
    <col min="14114" max="14117" width="3.625" style="6" customWidth="1"/>
    <col min="14118" max="14118" width="2.625" style="6" customWidth="1"/>
    <col min="14119" max="14122" width="3.625" style="6" customWidth="1"/>
    <col min="14123" max="14123" width="2.625" style="6" customWidth="1"/>
    <col min="14124" max="14125" width="3.625" style="6" customWidth="1"/>
    <col min="14126" max="14127" width="8.625" style="6" customWidth="1"/>
    <col min="14128" max="14336" width="9" style="6"/>
    <col min="14337" max="14337" width="3.625" style="6" customWidth="1"/>
    <col min="14338" max="14339" width="10" style="6" customWidth="1"/>
    <col min="14340" max="14340" width="10.125" style="6" customWidth="1"/>
    <col min="14341" max="14341" width="2.625" style="6" customWidth="1"/>
    <col min="14342" max="14346" width="4.125" style="6" customWidth="1"/>
    <col min="14347" max="14347" width="2.625" style="6" customWidth="1"/>
    <col min="14348" max="14349" width="10" style="6" customWidth="1"/>
    <col min="14350" max="14350" width="10.125" style="6" customWidth="1"/>
    <col min="14351" max="14351" width="4" style="6" customWidth="1"/>
    <col min="14352" max="14352" width="20.125" style="6" customWidth="1"/>
    <col min="14353" max="14353" width="6.125" style="6" customWidth="1"/>
    <col min="14354" max="14354" width="20.125" style="6" customWidth="1"/>
    <col min="14355" max="14355" width="1.625" style="6" customWidth="1"/>
    <col min="14356" max="14356" width="7.125" style="6" customWidth="1"/>
    <col min="14357" max="14357" width="14.125" style="6" customWidth="1"/>
    <col min="14358" max="14358" width="10" style="6" customWidth="1"/>
    <col min="14359" max="14359" width="10.125" style="6" customWidth="1"/>
    <col min="14360" max="14360" width="4.375" style="6" customWidth="1"/>
    <col min="14361" max="14361" width="7.625" style="6" customWidth="1"/>
    <col min="14362" max="14363" width="3.625" style="6" customWidth="1"/>
    <col min="14364" max="14364" width="2.625" style="6" customWidth="1"/>
    <col min="14365" max="14368" width="3.625" style="6" customWidth="1"/>
    <col min="14369" max="14369" width="2.625" style="6" customWidth="1"/>
    <col min="14370" max="14373" width="3.625" style="6" customWidth="1"/>
    <col min="14374" max="14374" width="2.625" style="6" customWidth="1"/>
    <col min="14375" max="14378" width="3.625" style="6" customWidth="1"/>
    <col min="14379" max="14379" width="2.625" style="6" customWidth="1"/>
    <col min="14380" max="14381" width="3.625" style="6" customWidth="1"/>
    <col min="14382" max="14383" width="8.625" style="6" customWidth="1"/>
    <col min="14384" max="14592" width="9" style="6"/>
    <col min="14593" max="14593" width="3.625" style="6" customWidth="1"/>
    <col min="14594" max="14595" width="10" style="6" customWidth="1"/>
    <col min="14596" max="14596" width="10.125" style="6" customWidth="1"/>
    <col min="14597" max="14597" width="2.625" style="6" customWidth="1"/>
    <col min="14598" max="14602" width="4.125" style="6" customWidth="1"/>
    <col min="14603" max="14603" width="2.625" style="6" customWidth="1"/>
    <col min="14604" max="14605" width="10" style="6" customWidth="1"/>
    <col min="14606" max="14606" width="10.125" style="6" customWidth="1"/>
    <col min="14607" max="14607" width="4" style="6" customWidth="1"/>
    <col min="14608" max="14608" width="20.125" style="6" customWidth="1"/>
    <col min="14609" max="14609" width="6.125" style="6" customWidth="1"/>
    <col min="14610" max="14610" width="20.125" style="6" customWidth="1"/>
    <col min="14611" max="14611" width="1.625" style="6" customWidth="1"/>
    <col min="14612" max="14612" width="7.125" style="6" customWidth="1"/>
    <col min="14613" max="14613" width="14.125" style="6" customWidth="1"/>
    <col min="14614" max="14614" width="10" style="6" customWidth="1"/>
    <col min="14615" max="14615" width="10.125" style="6" customWidth="1"/>
    <col min="14616" max="14616" width="4.375" style="6" customWidth="1"/>
    <col min="14617" max="14617" width="7.625" style="6" customWidth="1"/>
    <col min="14618" max="14619" width="3.625" style="6" customWidth="1"/>
    <col min="14620" max="14620" width="2.625" style="6" customWidth="1"/>
    <col min="14621" max="14624" width="3.625" style="6" customWidth="1"/>
    <col min="14625" max="14625" width="2.625" style="6" customWidth="1"/>
    <col min="14626" max="14629" width="3.625" style="6" customWidth="1"/>
    <col min="14630" max="14630" width="2.625" style="6" customWidth="1"/>
    <col min="14631" max="14634" width="3.625" style="6" customWidth="1"/>
    <col min="14635" max="14635" width="2.625" style="6" customWidth="1"/>
    <col min="14636" max="14637" width="3.625" style="6" customWidth="1"/>
    <col min="14638" max="14639" width="8.625" style="6" customWidth="1"/>
    <col min="14640" max="14848" width="9" style="6"/>
    <col min="14849" max="14849" width="3.625" style="6" customWidth="1"/>
    <col min="14850" max="14851" width="10" style="6" customWidth="1"/>
    <col min="14852" max="14852" width="10.125" style="6" customWidth="1"/>
    <col min="14853" max="14853" width="2.625" style="6" customWidth="1"/>
    <col min="14854" max="14858" width="4.125" style="6" customWidth="1"/>
    <col min="14859" max="14859" width="2.625" style="6" customWidth="1"/>
    <col min="14860" max="14861" width="10" style="6" customWidth="1"/>
    <col min="14862" max="14862" width="10.125" style="6" customWidth="1"/>
    <col min="14863" max="14863" width="4" style="6" customWidth="1"/>
    <col min="14864" max="14864" width="20.125" style="6" customWidth="1"/>
    <col min="14865" max="14865" width="6.125" style="6" customWidth="1"/>
    <col min="14866" max="14866" width="20.125" style="6" customWidth="1"/>
    <col min="14867" max="14867" width="1.625" style="6" customWidth="1"/>
    <col min="14868" max="14868" width="7.125" style="6" customWidth="1"/>
    <col min="14869" max="14869" width="14.125" style="6" customWidth="1"/>
    <col min="14870" max="14870" width="10" style="6" customWidth="1"/>
    <col min="14871" max="14871" width="10.125" style="6" customWidth="1"/>
    <col min="14872" max="14872" width="4.375" style="6" customWidth="1"/>
    <col min="14873" max="14873" width="7.625" style="6" customWidth="1"/>
    <col min="14874" max="14875" width="3.625" style="6" customWidth="1"/>
    <col min="14876" max="14876" width="2.625" style="6" customWidth="1"/>
    <col min="14877" max="14880" width="3.625" style="6" customWidth="1"/>
    <col min="14881" max="14881" width="2.625" style="6" customWidth="1"/>
    <col min="14882" max="14885" width="3.625" style="6" customWidth="1"/>
    <col min="14886" max="14886" width="2.625" style="6" customWidth="1"/>
    <col min="14887" max="14890" width="3.625" style="6" customWidth="1"/>
    <col min="14891" max="14891" width="2.625" style="6" customWidth="1"/>
    <col min="14892" max="14893" width="3.625" style="6" customWidth="1"/>
    <col min="14894" max="14895" width="8.625" style="6" customWidth="1"/>
    <col min="14896" max="15104" width="9" style="6"/>
    <col min="15105" max="15105" width="3.625" style="6" customWidth="1"/>
    <col min="15106" max="15107" width="10" style="6" customWidth="1"/>
    <col min="15108" max="15108" width="10.125" style="6" customWidth="1"/>
    <col min="15109" max="15109" width="2.625" style="6" customWidth="1"/>
    <col min="15110" max="15114" width="4.125" style="6" customWidth="1"/>
    <col min="15115" max="15115" width="2.625" style="6" customWidth="1"/>
    <col min="15116" max="15117" width="10" style="6" customWidth="1"/>
    <col min="15118" max="15118" width="10.125" style="6" customWidth="1"/>
    <col min="15119" max="15119" width="4" style="6" customWidth="1"/>
    <col min="15120" max="15120" width="20.125" style="6" customWidth="1"/>
    <col min="15121" max="15121" width="6.125" style="6" customWidth="1"/>
    <col min="15122" max="15122" width="20.125" style="6" customWidth="1"/>
    <col min="15123" max="15123" width="1.625" style="6" customWidth="1"/>
    <col min="15124" max="15124" width="7.125" style="6" customWidth="1"/>
    <col min="15125" max="15125" width="14.125" style="6" customWidth="1"/>
    <col min="15126" max="15126" width="10" style="6" customWidth="1"/>
    <col min="15127" max="15127" width="10.125" style="6" customWidth="1"/>
    <col min="15128" max="15128" width="4.375" style="6" customWidth="1"/>
    <col min="15129" max="15129" width="7.625" style="6" customWidth="1"/>
    <col min="15130" max="15131" width="3.625" style="6" customWidth="1"/>
    <col min="15132" max="15132" width="2.625" style="6" customWidth="1"/>
    <col min="15133" max="15136" width="3.625" style="6" customWidth="1"/>
    <col min="15137" max="15137" width="2.625" style="6" customWidth="1"/>
    <col min="15138" max="15141" width="3.625" style="6" customWidth="1"/>
    <col min="15142" max="15142" width="2.625" style="6" customWidth="1"/>
    <col min="15143" max="15146" width="3.625" style="6" customWidth="1"/>
    <col min="15147" max="15147" width="2.625" style="6" customWidth="1"/>
    <col min="15148" max="15149" width="3.625" style="6" customWidth="1"/>
    <col min="15150" max="15151" width="8.625" style="6" customWidth="1"/>
    <col min="15152" max="15360" width="9" style="6"/>
    <col min="15361" max="15361" width="3.625" style="6" customWidth="1"/>
    <col min="15362" max="15363" width="10" style="6" customWidth="1"/>
    <col min="15364" max="15364" width="10.125" style="6" customWidth="1"/>
    <col min="15365" max="15365" width="2.625" style="6" customWidth="1"/>
    <col min="15366" max="15370" width="4.125" style="6" customWidth="1"/>
    <col min="15371" max="15371" width="2.625" style="6" customWidth="1"/>
    <col min="15372" max="15373" width="10" style="6" customWidth="1"/>
    <col min="15374" max="15374" width="10.125" style="6" customWidth="1"/>
    <col min="15375" max="15375" width="4" style="6" customWidth="1"/>
    <col min="15376" max="15376" width="20.125" style="6" customWidth="1"/>
    <col min="15377" max="15377" width="6.125" style="6" customWidth="1"/>
    <col min="15378" max="15378" width="20.125" style="6" customWidth="1"/>
    <col min="15379" max="15379" width="1.625" style="6" customWidth="1"/>
    <col min="15380" max="15380" width="7.125" style="6" customWidth="1"/>
    <col min="15381" max="15381" width="14.125" style="6" customWidth="1"/>
    <col min="15382" max="15382" width="10" style="6" customWidth="1"/>
    <col min="15383" max="15383" width="10.125" style="6" customWidth="1"/>
    <col min="15384" max="15384" width="4.375" style="6" customWidth="1"/>
    <col min="15385" max="15385" width="7.625" style="6" customWidth="1"/>
    <col min="15386" max="15387" width="3.625" style="6" customWidth="1"/>
    <col min="15388" max="15388" width="2.625" style="6" customWidth="1"/>
    <col min="15389" max="15392" width="3.625" style="6" customWidth="1"/>
    <col min="15393" max="15393" width="2.625" style="6" customWidth="1"/>
    <col min="15394" max="15397" width="3.625" style="6" customWidth="1"/>
    <col min="15398" max="15398" width="2.625" style="6" customWidth="1"/>
    <col min="15399" max="15402" width="3.625" style="6" customWidth="1"/>
    <col min="15403" max="15403" width="2.625" style="6" customWidth="1"/>
    <col min="15404" max="15405" width="3.625" style="6" customWidth="1"/>
    <col min="15406" max="15407" width="8.625" style="6" customWidth="1"/>
    <col min="15408" max="15616" width="9" style="6"/>
    <col min="15617" max="15617" width="3.625" style="6" customWidth="1"/>
    <col min="15618" max="15619" width="10" style="6" customWidth="1"/>
    <col min="15620" max="15620" width="10.125" style="6" customWidth="1"/>
    <col min="15621" max="15621" width="2.625" style="6" customWidth="1"/>
    <col min="15622" max="15626" width="4.125" style="6" customWidth="1"/>
    <col min="15627" max="15627" width="2.625" style="6" customWidth="1"/>
    <col min="15628" max="15629" width="10" style="6" customWidth="1"/>
    <col min="15630" max="15630" width="10.125" style="6" customWidth="1"/>
    <col min="15631" max="15631" width="4" style="6" customWidth="1"/>
    <col min="15632" max="15632" width="20.125" style="6" customWidth="1"/>
    <col min="15633" max="15633" width="6.125" style="6" customWidth="1"/>
    <col min="15634" max="15634" width="20.125" style="6" customWidth="1"/>
    <col min="15635" max="15635" width="1.625" style="6" customWidth="1"/>
    <col min="15636" max="15636" width="7.125" style="6" customWidth="1"/>
    <col min="15637" max="15637" width="14.125" style="6" customWidth="1"/>
    <col min="15638" max="15638" width="10" style="6" customWidth="1"/>
    <col min="15639" max="15639" width="10.125" style="6" customWidth="1"/>
    <col min="15640" max="15640" width="4.375" style="6" customWidth="1"/>
    <col min="15641" max="15641" width="7.625" style="6" customWidth="1"/>
    <col min="15642" max="15643" width="3.625" style="6" customWidth="1"/>
    <col min="15644" max="15644" width="2.625" style="6" customWidth="1"/>
    <col min="15645" max="15648" width="3.625" style="6" customWidth="1"/>
    <col min="15649" max="15649" width="2.625" style="6" customWidth="1"/>
    <col min="15650" max="15653" width="3.625" style="6" customWidth="1"/>
    <col min="15654" max="15654" width="2.625" style="6" customWidth="1"/>
    <col min="15655" max="15658" width="3.625" style="6" customWidth="1"/>
    <col min="15659" max="15659" width="2.625" style="6" customWidth="1"/>
    <col min="15660" max="15661" width="3.625" style="6" customWidth="1"/>
    <col min="15662" max="15663" width="8.625" style="6" customWidth="1"/>
    <col min="15664" max="15872" width="9" style="6"/>
    <col min="15873" max="15873" width="3.625" style="6" customWidth="1"/>
    <col min="15874" max="15875" width="10" style="6" customWidth="1"/>
    <col min="15876" max="15876" width="10.125" style="6" customWidth="1"/>
    <col min="15877" max="15877" width="2.625" style="6" customWidth="1"/>
    <col min="15878" max="15882" width="4.125" style="6" customWidth="1"/>
    <col min="15883" max="15883" width="2.625" style="6" customWidth="1"/>
    <col min="15884" max="15885" width="10" style="6" customWidth="1"/>
    <col min="15886" max="15886" width="10.125" style="6" customWidth="1"/>
    <col min="15887" max="15887" width="4" style="6" customWidth="1"/>
    <col min="15888" max="15888" width="20.125" style="6" customWidth="1"/>
    <col min="15889" max="15889" width="6.125" style="6" customWidth="1"/>
    <col min="15890" max="15890" width="20.125" style="6" customWidth="1"/>
    <col min="15891" max="15891" width="1.625" style="6" customWidth="1"/>
    <col min="15892" max="15892" width="7.125" style="6" customWidth="1"/>
    <col min="15893" max="15893" width="14.125" style="6" customWidth="1"/>
    <col min="15894" max="15894" width="10" style="6" customWidth="1"/>
    <col min="15895" max="15895" width="10.125" style="6" customWidth="1"/>
    <col min="15896" max="15896" width="4.375" style="6" customWidth="1"/>
    <col min="15897" max="15897" width="7.625" style="6" customWidth="1"/>
    <col min="15898" max="15899" width="3.625" style="6" customWidth="1"/>
    <col min="15900" max="15900" width="2.625" style="6" customWidth="1"/>
    <col min="15901" max="15904" width="3.625" style="6" customWidth="1"/>
    <col min="15905" max="15905" width="2.625" style="6" customWidth="1"/>
    <col min="15906" max="15909" width="3.625" style="6" customWidth="1"/>
    <col min="15910" max="15910" width="2.625" style="6" customWidth="1"/>
    <col min="15911" max="15914" width="3.625" style="6" customWidth="1"/>
    <col min="15915" max="15915" width="2.625" style="6" customWidth="1"/>
    <col min="15916" max="15917" width="3.625" style="6" customWidth="1"/>
    <col min="15918" max="15919" width="8.625" style="6" customWidth="1"/>
    <col min="15920" max="16128" width="9" style="6"/>
    <col min="16129" max="16129" width="3.625" style="6" customWidth="1"/>
    <col min="16130" max="16131" width="10" style="6" customWidth="1"/>
    <col min="16132" max="16132" width="10.125" style="6" customWidth="1"/>
    <col min="16133" max="16133" width="2.625" style="6" customWidth="1"/>
    <col min="16134" max="16138" width="4.125" style="6" customWidth="1"/>
    <col min="16139" max="16139" width="2.625" style="6" customWidth="1"/>
    <col min="16140" max="16141" width="10" style="6" customWidth="1"/>
    <col min="16142" max="16142" width="10.125" style="6" customWidth="1"/>
    <col min="16143" max="16143" width="4" style="6" customWidth="1"/>
    <col min="16144" max="16144" width="20.125" style="6" customWidth="1"/>
    <col min="16145" max="16145" width="6.125" style="6" customWidth="1"/>
    <col min="16146" max="16146" width="20.125" style="6" customWidth="1"/>
    <col min="16147" max="16147" width="1.625" style="6" customWidth="1"/>
    <col min="16148" max="16148" width="7.125" style="6" customWidth="1"/>
    <col min="16149" max="16149" width="14.125" style="6" customWidth="1"/>
    <col min="16150" max="16150" width="10" style="6" customWidth="1"/>
    <col min="16151" max="16151" width="10.125" style="6" customWidth="1"/>
    <col min="16152" max="16152" width="4.375" style="6" customWidth="1"/>
    <col min="16153" max="16153" width="7.625" style="6" customWidth="1"/>
    <col min="16154" max="16155" width="3.625" style="6" customWidth="1"/>
    <col min="16156" max="16156" width="2.625" style="6" customWidth="1"/>
    <col min="16157" max="16160" width="3.625" style="6" customWidth="1"/>
    <col min="16161" max="16161" width="2.625" style="6" customWidth="1"/>
    <col min="16162" max="16165" width="3.625" style="6" customWidth="1"/>
    <col min="16166" max="16166" width="2.625" style="6" customWidth="1"/>
    <col min="16167" max="16170" width="3.625" style="6" customWidth="1"/>
    <col min="16171" max="16171" width="2.625" style="6" customWidth="1"/>
    <col min="16172" max="16173" width="3.625" style="6" customWidth="1"/>
    <col min="16174" max="16175" width="8.625" style="6" customWidth="1"/>
    <col min="16176" max="16384" width="9" style="6"/>
  </cols>
  <sheetData>
    <row r="1" spans="1:92" ht="17.25">
      <c r="A1" s="179" t="s">
        <v>16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</row>
    <row r="2" spans="1:92" s="9" customFormat="1" ht="56.25" customHeight="1">
      <c r="A2" s="7"/>
      <c r="B2" s="8" t="s">
        <v>17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92" ht="33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  <c r="P3" s="13"/>
      <c r="Q3" s="13"/>
      <c r="R3" s="13"/>
      <c r="S3" s="13"/>
      <c r="T3" s="11"/>
      <c r="U3" s="14"/>
      <c r="V3" s="14"/>
      <c r="W3" s="14"/>
    </row>
    <row r="4" spans="1:92" ht="18" customHeight="1">
      <c r="A4" s="10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6"/>
      <c r="Q4" s="16"/>
      <c r="R4" s="16"/>
      <c r="S4" s="16"/>
      <c r="T4" s="12"/>
      <c r="W4" s="15"/>
      <c r="AB4" s="6"/>
    </row>
    <row r="5" spans="1:92" ht="39" customHeight="1">
      <c r="A5" s="18"/>
      <c r="B5" s="19" t="s">
        <v>18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12"/>
      <c r="P5" s="180"/>
      <c r="Q5" s="180"/>
      <c r="R5" s="180"/>
      <c r="S5" s="16"/>
      <c r="T5" s="12"/>
      <c r="W5" s="15"/>
      <c r="AB5" s="6"/>
    </row>
    <row r="6" spans="1:92" ht="39" customHeight="1">
      <c r="A6" s="18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2"/>
      <c r="P6" s="21"/>
      <c r="Q6" s="21"/>
      <c r="R6" s="21"/>
      <c r="S6" s="16"/>
      <c r="T6" s="12"/>
      <c r="W6" s="15"/>
      <c r="AB6" s="6"/>
    </row>
    <row r="7" spans="1:92" ht="39" customHeight="1">
      <c r="A7" s="10"/>
      <c r="B7" s="181" t="s">
        <v>19</v>
      </c>
      <c r="C7" s="178"/>
      <c r="D7" s="182"/>
      <c r="E7" s="22"/>
      <c r="F7" s="23"/>
      <c r="G7" s="24">
        <v>15</v>
      </c>
      <c r="H7" s="23" t="s">
        <v>20</v>
      </c>
      <c r="I7" s="25">
        <v>10</v>
      </c>
      <c r="J7" s="23"/>
      <c r="K7" s="23"/>
      <c r="L7" s="189" t="s">
        <v>21</v>
      </c>
      <c r="M7" s="190"/>
      <c r="N7" s="191"/>
      <c r="O7" s="12"/>
      <c r="P7" s="26"/>
      <c r="Q7" s="21"/>
      <c r="R7" s="26"/>
      <c r="S7" s="27"/>
      <c r="T7" s="12"/>
      <c r="W7" s="15"/>
      <c r="AB7" s="6"/>
    </row>
    <row r="8" spans="1:92" ht="39" customHeight="1">
      <c r="A8" s="10"/>
      <c r="B8" s="183"/>
      <c r="C8" s="184"/>
      <c r="D8" s="185"/>
      <c r="E8" s="201">
        <v>2</v>
      </c>
      <c r="F8" s="202"/>
      <c r="G8" s="24">
        <v>12</v>
      </c>
      <c r="H8" s="23" t="s">
        <v>20</v>
      </c>
      <c r="I8" s="25">
        <v>15</v>
      </c>
      <c r="J8" s="201">
        <v>1</v>
      </c>
      <c r="K8" s="202"/>
      <c r="L8" s="192"/>
      <c r="M8" s="193"/>
      <c r="N8" s="194"/>
      <c r="O8" s="12"/>
      <c r="P8" s="198"/>
      <c r="Q8" s="200"/>
      <c r="R8" s="198"/>
      <c r="S8" s="28"/>
      <c r="T8" s="12"/>
      <c r="W8" s="15"/>
      <c r="AB8" s="6"/>
    </row>
    <row r="9" spans="1:92" ht="39" customHeight="1">
      <c r="A9" s="10"/>
      <c r="B9" s="186"/>
      <c r="C9" s="187"/>
      <c r="D9" s="188"/>
      <c r="E9" s="22"/>
      <c r="F9" s="23"/>
      <c r="G9" s="24">
        <v>15</v>
      </c>
      <c r="H9" s="23" t="s">
        <v>20</v>
      </c>
      <c r="I9" s="25">
        <v>13</v>
      </c>
      <c r="J9" s="23"/>
      <c r="K9" s="23"/>
      <c r="L9" s="195"/>
      <c r="M9" s="196"/>
      <c r="N9" s="197"/>
      <c r="O9" s="12"/>
      <c r="P9" s="199"/>
      <c r="Q9" s="200"/>
      <c r="R9" s="199"/>
      <c r="S9" s="28"/>
      <c r="T9" s="12"/>
      <c r="W9" s="15"/>
      <c r="AB9" s="6"/>
    </row>
    <row r="10" spans="1:92" ht="39" customHeight="1">
      <c r="A10" s="10"/>
      <c r="B10" s="178" t="s">
        <v>44</v>
      </c>
      <c r="C10" s="178"/>
      <c r="D10" s="178"/>
      <c r="E10" s="22"/>
      <c r="F10" s="23"/>
      <c r="G10" s="29"/>
      <c r="H10" s="23"/>
      <c r="I10" s="29"/>
      <c r="J10" s="23"/>
      <c r="K10" s="23"/>
      <c r="L10" s="30"/>
      <c r="M10" s="30"/>
      <c r="N10" s="30"/>
      <c r="O10" s="12"/>
      <c r="P10" s="31"/>
      <c r="Q10" s="16"/>
      <c r="R10" s="31"/>
      <c r="S10" s="28"/>
      <c r="T10" s="12"/>
      <c r="W10" s="15"/>
      <c r="AB10" s="6"/>
    </row>
    <row r="11" spans="1:92" ht="39" customHeight="1">
      <c r="A11" s="10"/>
      <c r="B11" s="22"/>
      <c r="C11" s="22"/>
      <c r="D11" s="22"/>
      <c r="E11" s="22"/>
      <c r="F11" s="23"/>
      <c r="G11" s="29"/>
      <c r="H11" s="23"/>
      <c r="I11" s="29"/>
      <c r="J11" s="23"/>
      <c r="K11" s="23"/>
      <c r="L11" s="30"/>
      <c r="M11" s="30"/>
      <c r="N11" s="30"/>
      <c r="O11" s="12"/>
      <c r="P11" s="31"/>
      <c r="Q11" s="16"/>
      <c r="R11" s="31"/>
      <c r="S11" s="28"/>
      <c r="T11" s="12"/>
      <c r="W11" s="15"/>
      <c r="AB11" s="6"/>
    </row>
    <row r="12" spans="1:92" ht="18" customHeight="1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6"/>
      <c r="Q12" s="16"/>
      <c r="R12" s="16"/>
      <c r="S12" s="16"/>
      <c r="T12" s="12"/>
      <c r="W12" s="15"/>
      <c r="AB12" s="6"/>
    </row>
    <row r="16" spans="1:92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</sheetData>
  <mergeCells count="10">
    <mergeCell ref="B10:D10"/>
    <mergeCell ref="A1:O1"/>
    <mergeCell ref="P5:R5"/>
    <mergeCell ref="B7:D9"/>
    <mergeCell ref="L7:N9"/>
    <mergeCell ref="P8:P9"/>
    <mergeCell ref="Q8:Q9"/>
    <mergeCell ref="R8:R9"/>
    <mergeCell ref="E8:F8"/>
    <mergeCell ref="J8:K8"/>
  </mergeCells>
  <phoneticPr fontId="1"/>
  <printOptions horizontalCentered="1"/>
  <pageMargins left="1.01" right="0.46" top="1" bottom="0.39370078740157483" header="0.51181102362204722" footer="0.51181102362204722"/>
  <pageSetup paperSize="9" scale="78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19"/>
  <sheetViews>
    <sheetView workbookViewId="0">
      <selection activeCell="W35" sqref="W35"/>
    </sheetView>
  </sheetViews>
  <sheetFormatPr defaultColWidth="8.875" defaultRowHeight="13.5"/>
  <cols>
    <col min="1" max="68" width="1.875" customWidth="1"/>
    <col min="69" max="82" width="3.625" customWidth="1"/>
    <col min="83" max="83" width="3.125" customWidth="1"/>
  </cols>
  <sheetData>
    <row r="2" spans="1:73" ht="13.5" customHeight="1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  <c r="M2" s="60" t="s">
        <v>1</v>
      </c>
      <c r="N2" s="61"/>
      <c r="O2" s="61"/>
      <c r="P2" s="61"/>
      <c r="Q2" s="61"/>
      <c r="R2" s="61"/>
      <c r="S2" s="61"/>
      <c r="T2" s="61"/>
      <c r="U2" s="61"/>
      <c r="V2" s="61"/>
      <c r="W2" s="61"/>
      <c r="X2" s="62"/>
      <c r="Y2" s="60" t="s">
        <v>2</v>
      </c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2"/>
      <c r="AK2" s="60" t="s">
        <v>3</v>
      </c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2"/>
      <c r="AW2" s="33" t="s">
        <v>6</v>
      </c>
      <c r="AX2" s="34"/>
      <c r="AY2" s="34"/>
      <c r="AZ2" s="34"/>
      <c r="BA2" s="34"/>
      <c r="BB2" s="35"/>
      <c r="BC2" s="33" t="s">
        <v>7</v>
      </c>
      <c r="BD2" s="34"/>
      <c r="BE2" s="34"/>
      <c r="BF2" s="35"/>
      <c r="BG2" s="33" t="s">
        <v>8</v>
      </c>
      <c r="BH2" s="34"/>
      <c r="BI2" s="34"/>
      <c r="BJ2" s="34"/>
      <c r="BK2" s="34"/>
      <c r="BL2" s="35"/>
      <c r="BM2" s="33" t="s">
        <v>9</v>
      </c>
      <c r="BN2" s="34"/>
      <c r="BO2" s="34"/>
      <c r="BP2" s="35"/>
    </row>
    <row r="3" spans="1:73" ht="13.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  <c r="M3" s="42" t="str">
        <f>IF(A6="","",A6)</f>
        <v>エンジョイ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4"/>
      <c r="Y3" s="42" t="str">
        <f>IF(A11="","",A11)</f>
        <v>ル・コック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4"/>
      <c r="AK3" s="42" t="str">
        <f>IF(A16="","",A16)</f>
        <v>大山カラス天狗</v>
      </c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4"/>
      <c r="AW3" s="36"/>
      <c r="AX3" s="37"/>
      <c r="AY3" s="37"/>
      <c r="AZ3" s="37"/>
      <c r="BA3" s="72"/>
      <c r="BB3" s="38"/>
      <c r="BC3" s="36"/>
      <c r="BD3" s="37"/>
      <c r="BE3" s="37"/>
      <c r="BF3" s="38"/>
      <c r="BG3" s="36"/>
      <c r="BH3" s="37"/>
      <c r="BI3" s="37"/>
      <c r="BJ3" s="37"/>
      <c r="BK3" s="72"/>
      <c r="BL3" s="38"/>
      <c r="BM3" s="36"/>
      <c r="BN3" s="37"/>
      <c r="BO3" s="37"/>
      <c r="BP3" s="38"/>
    </row>
    <row r="4" spans="1:73" ht="13.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  <c r="M4" s="45"/>
      <c r="N4" s="46"/>
      <c r="O4" s="46"/>
      <c r="P4" s="46"/>
      <c r="Q4" s="46"/>
      <c r="R4" s="46"/>
      <c r="S4" s="46"/>
      <c r="T4" s="46"/>
      <c r="U4" s="46"/>
      <c r="V4" s="46"/>
      <c r="W4" s="46"/>
      <c r="X4" s="47"/>
      <c r="Y4" s="45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7"/>
      <c r="AK4" s="45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7"/>
      <c r="AW4" s="39"/>
      <c r="AX4" s="40"/>
      <c r="AY4" s="40"/>
      <c r="AZ4" s="40"/>
      <c r="BA4" s="40"/>
      <c r="BB4" s="41"/>
      <c r="BC4" s="39"/>
      <c r="BD4" s="40"/>
      <c r="BE4" s="40"/>
      <c r="BF4" s="41"/>
      <c r="BG4" s="39"/>
      <c r="BH4" s="40"/>
      <c r="BI4" s="40"/>
      <c r="BJ4" s="40"/>
      <c r="BK4" s="40"/>
      <c r="BL4" s="41"/>
      <c r="BM4" s="39"/>
      <c r="BN4" s="40"/>
      <c r="BO4" s="40"/>
      <c r="BP4" s="41"/>
    </row>
    <row r="5" spans="1:73" ht="13.5" customHeight="1">
      <c r="A5" s="63" t="s">
        <v>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5"/>
      <c r="M5" s="66"/>
      <c r="N5" s="67"/>
      <c r="O5" s="68"/>
      <c r="P5" s="68"/>
      <c r="Q5" s="68"/>
      <c r="R5" s="68"/>
      <c r="S5" s="68"/>
      <c r="T5" s="67"/>
      <c r="U5" s="67"/>
      <c r="V5" s="67"/>
      <c r="W5" s="67"/>
      <c r="X5" s="69"/>
      <c r="Y5" s="70"/>
      <c r="Z5" s="71"/>
      <c r="AA5" s="75" t="s">
        <v>10</v>
      </c>
      <c r="AB5" s="75"/>
      <c r="AC5" s="75"/>
      <c r="AD5" s="75"/>
      <c r="AE5" s="75"/>
      <c r="AF5" s="71">
        <v>1</v>
      </c>
      <c r="AG5" s="71"/>
      <c r="AH5" s="73" t="s">
        <v>11</v>
      </c>
      <c r="AI5" s="73"/>
      <c r="AJ5" s="74"/>
      <c r="AK5" s="70"/>
      <c r="AL5" s="71"/>
      <c r="AM5" s="75" t="s">
        <v>10</v>
      </c>
      <c r="AN5" s="75"/>
      <c r="AO5" s="75"/>
      <c r="AP5" s="75"/>
      <c r="AQ5" s="75"/>
      <c r="AR5" s="71">
        <v>2</v>
      </c>
      <c r="AS5" s="71"/>
      <c r="AT5" s="73" t="s">
        <v>11</v>
      </c>
      <c r="AU5" s="73"/>
      <c r="AV5" s="74"/>
      <c r="AW5" s="102">
        <f>IF(M8=2,1,0)+IF(Y8=2,1,0)+IF(AK8=2,1,0)</f>
        <v>1</v>
      </c>
      <c r="AX5" s="103"/>
      <c r="AY5" s="2"/>
      <c r="AZ5" s="2"/>
      <c r="BA5" s="103">
        <f>IF(W8=2,1,0)+IF(AI8=2,1,0)+IF(AU8=2,1,0)</f>
        <v>1</v>
      </c>
      <c r="BB5" s="108"/>
      <c r="BC5" s="111">
        <f>IF((W8+AI8+AU8)=0,"4/0",(M8+Y8+AK8)/(W8+AI8+AU8))</f>
        <v>0.66666666666666663</v>
      </c>
      <c r="BD5" s="112"/>
      <c r="BE5" s="112"/>
      <c r="BF5" s="113"/>
      <c r="BG5" s="76">
        <f>(P7+P8+P9+AB7+AB8+AB9+AN7+AN8+AN9)/(T7+T8+T9+AF7+AF8+AF9+AR7+AR8+AR9)</f>
        <v>0.9850746268656716</v>
      </c>
      <c r="BH5" s="77"/>
      <c r="BI5" s="77"/>
      <c r="BJ5" s="77"/>
      <c r="BK5" s="77"/>
      <c r="BL5" s="78"/>
      <c r="BM5" s="85">
        <v>2</v>
      </c>
      <c r="BN5" s="86"/>
      <c r="BO5" s="86"/>
      <c r="BP5" s="87"/>
    </row>
    <row r="6" spans="1:73" ht="13.5" customHeight="1">
      <c r="A6" s="153" t="s">
        <v>34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5"/>
      <c r="M6" s="94"/>
      <c r="N6" s="95"/>
      <c r="O6" s="95"/>
      <c r="P6" s="95"/>
      <c r="Q6" s="95"/>
      <c r="R6" s="96"/>
      <c r="S6" s="96"/>
      <c r="T6" s="96"/>
      <c r="U6" s="96"/>
      <c r="V6" s="96"/>
      <c r="W6" s="96"/>
      <c r="X6" s="97"/>
      <c r="Y6" s="98" t="s">
        <v>12</v>
      </c>
      <c r="Z6" s="99"/>
      <c r="AA6" s="99"/>
      <c r="AB6" s="99"/>
      <c r="AC6" s="99"/>
      <c r="AD6" s="100" t="str">
        <f>A16</f>
        <v>大山カラス天狗</v>
      </c>
      <c r="AE6" s="100"/>
      <c r="AF6" s="100"/>
      <c r="AG6" s="100"/>
      <c r="AH6" s="100"/>
      <c r="AI6" s="100"/>
      <c r="AJ6" s="101"/>
      <c r="AK6" s="98" t="s">
        <v>12</v>
      </c>
      <c r="AL6" s="99"/>
      <c r="AM6" s="99"/>
      <c r="AN6" s="99"/>
      <c r="AO6" s="99"/>
      <c r="AP6" s="100" t="str">
        <f>A11</f>
        <v>ル・コック</v>
      </c>
      <c r="AQ6" s="100"/>
      <c r="AR6" s="100"/>
      <c r="AS6" s="100"/>
      <c r="AT6" s="100"/>
      <c r="AU6" s="100"/>
      <c r="AV6" s="101"/>
      <c r="AW6" s="104"/>
      <c r="AX6" s="105"/>
      <c r="AY6" s="3"/>
      <c r="AZ6" s="3"/>
      <c r="BA6" s="105"/>
      <c r="BB6" s="109"/>
      <c r="BC6" s="114"/>
      <c r="BD6" s="115"/>
      <c r="BE6" s="115"/>
      <c r="BF6" s="116"/>
      <c r="BG6" s="79"/>
      <c r="BH6" s="80"/>
      <c r="BI6" s="80"/>
      <c r="BJ6" s="80"/>
      <c r="BK6" s="80"/>
      <c r="BL6" s="81"/>
      <c r="BM6" s="88"/>
      <c r="BN6" s="89"/>
      <c r="BO6" s="89"/>
      <c r="BP6" s="90"/>
    </row>
    <row r="7" spans="1:73" ht="13.5" customHeight="1">
      <c r="A7" s="156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5"/>
      <c r="M7" s="160"/>
      <c r="N7" s="142"/>
      <c r="O7" s="161"/>
      <c r="P7" s="141"/>
      <c r="Q7" s="141"/>
      <c r="R7" s="142"/>
      <c r="S7" s="142"/>
      <c r="T7" s="142"/>
      <c r="U7" s="142"/>
      <c r="V7" s="161"/>
      <c r="W7" s="141"/>
      <c r="X7" s="163"/>
      <c r="Y7" s="126" t="str">
        <f>IF(Y8=2,"○",IF(AI8=2,"●",""))</f>
        <v>●</v>
      </c>
      <c r="Z7" s="120"/>
      <c r="AA7" s="122" t="s">
        <v>13</v>
      </c>
      <c r="AB7" s="127">
        <v>11</v>
      </c>
      <c r="AC7" s="127"/>
      <c r="AD7" s="120" t="s">
        <v>14</v>
      </c>
      <c r="AE7" s="120"/>
      <c r="AF7" s="121">
        <v>15</v>
      </c>
      <c r="AG7" s="121"/>
      <c r="AH7" s="122" t="s">
        <v>15</v>
      </c>
      <c r="AI7" s="124"/>
      <c r="AJ7" s="125"/>
      <c r="AK7" s="126" t="str">
        <f>IF(AK8=2,"○",IF(AU8=2,"●",""))</f>
        <v>○</v>
      </c>
      <c r="AL7" s="120"/>
      <c r="AM7" s="122" t="s">
        <v>13</v>
      </c>
      <c r="AN7" s="127">
        <v>15</v>
      </c>
      <c r="AO7" s="127"/>
      <c r="AP7" s="120" t="s">
        <v>14</v>
      </c>
      <c r="AQ7" s="120"/>
      <c r="AR7" s="121">
        <v>9</v>
      </c>
      <c r="AS7" s="121"/>
      <c r="AT7" s="122" t="s">
        <v>15</v>
      </c>
      <c r="AU7" s="124"/>
      <c r="AV7" s="125"/>
      <c r="AW7" s="104"/>
      <c r="AX7" s="105"/>
      <c r="AY7" s="120" t="s">
        <v>14</v>
      </c>
      <c r="AZ7" s="136"/>
      <c r="BA7" s="105"/>
      <c r="BB7" s="109"/>
      <c r="BC7" s="114"/>
      <c r="BD7" s="115"/>
      <c r="BE7" s="115"/>
      <c r="BF7" s="116"/>
      <c r="BG7" s="79"/>
      <c r="BH7" s="80"/>
      <c r="BI7" s="80"/>
      <c r="BJ7" s="80"/>
      <c r="BK7" s="80"/>
      <c r="BL7" s="81"/>
      <c r="BM7" s="88"/>
      <c r="BN7" s="89"/>
      <c r="BO7" s="89"/>
      <c r="BP7" s="90"/>
    </row>
    <row r="8" spans="1:73" ht="13.5" customHeight="1">
      <c r="A8" s="156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5"/>
      <c r="M8" s="137"/>
      <c r="N8" s="138"/>
      <c r="O8" s="161"/>
      <c r="P8" s="141"/>
      <c r="Q8" s="141"/>
      <c r="R8" s="142"/>
      <c r="S8" s="142"/>
      <c r="T8" s="142"/>
      <c r="U8" s="142"/>
      <c r="V8" s="161"/>
      <c r="W8" s="143"/>
      <c r="X8" s="144"/>
      <c r="Y8" s="132">
        <f>IF(AB7&gt;AF7,1,0)+IF(AB8&gt;AF8,1,0)+IF(AB9&gt;AF9,1,0)</f>
        <v>0</v>
      </c>
      <c r="Z8" s="133"/>
      <c r="AA8" s="122"/>
      <c r="AB8" s="127">
        <v>15</v>
      </c>
      <c r="AC8" s="127"/>
      <c r="AD8" s="120" t="s">
        <v>14</v>
      </c>
      <c r="AE8" s="120"/>
      <c r="AF8" s="121">
        <v>17</v>
      </c>
      <c r="AG8" s="121"/>
      <c r="AH8" s="122"/>
      <c r="AI8" s="128">
        <f>IF(AF7&gt;AB7,1,0)+IF(AF8&gt;AB8,1,0)+IF(AF9&gt;AB9,1,0)</f>
        <v>2</v>
      </c>
      <c r="AJ8" s="129"/>
      <c r="AK8" s="132">
        <f>IF(AN7&gt;AR7,1,0)+IF(AN8&gt;AR8,1,0)+IF(AN9&gt;AR9,1,0)</f>
        <v>2</v>
      </c>
      <c r="AL8" s="133"/>
      <c r="AM8" s="122"/>
      <c r="AN8" s="127">
        <v>10</v>
      </c>
      <c r="AO8" s="127"/>
      <c r="AP8" s="120" t="s">
        <v>14</v>
      </c>
      <c r="AQ8" s="120"/>
      <c r="AR8" s="121">
        <v>15</v>
      </c>
      <c r="AS8" s="121"/>
      <c r="AT8" s="122"/>
      <c r="AU8" s="128">
        <f>IF(AR7&gt;AN7,1,0)+IF(AR8&gt;AN8,1,0)+IF(AR9&gt;AN9,1,0)</f>
        <v>1</v>
      </c>
      <c r="AV8" s="129"/>
      <c r="AW8" s="104"/>
      <c r="AX8" s="105"/>
      <c r="AY8" s="3"/>
      <c r="AZ8" s="3"/>
      <c r="BA8" s="105"/>
      <c r="BB8" s="109"/>
      <c r="BC8" s="114"/>
      <c r="BD8" s="115"/>
      <c r="BE8" s="115"/>
      <c r="BF8" s="116"/>
      <c r="BG8" s="79"/>
      <c r="BH8" s="80"/>
      <c r="BI8" s="80"/>
      <c r="BJ8" s="80"/>
      <c r="BK8" s="80"/>
      <c r="BL8" s="81"/>
      <c r="BM8" s="88"/>
      <c r="BN8" s="89"/>
      <c r="BO8" s="89"/>
      <c r="BP8" s="90"/>
    </row>
    <row r="9" spans="1:73" ht="13.5" customHeight="1">
      <c r="A9" s="157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9"/>
      <c r="M9" s="139"/>
      <c r="N9" s="140"/>
      <c r="O9" s="162"/>
      <c r="P9" s="147"/>
      <c r="Q9" s="147"/>
      <c r="R9" s="148"/>
      <c r="S9" s="148"/>
      <c r="T9" s="148"/>
      <c r="U9" s="148"/>
      <c r="V9" s="162"/>
      <c r="W9" s="145"/>
      <c r="X9" s="146"/>
      <c r="Y9" s="134"/>
      <c r="Z9" s="135"/>
      <c r="AA9" s="123"/>
      <c r="AB9" s="149"/>
      <c r="AC9" s="149"/>
      <c r="AD9" s="150" t="s">
        <v>14</v>
      </c>
      <c r="AE9" s="150"/>
      <c r="AF9" s="151"/>
      <c r="AG9" s="151"/>
      <c r="AH9" s="123"/>
      <c r="AI9" s="130"/>
      <c r="AJ9" s="131"/>
      <c r="AK9" s="134"/>
      <c r="AL9" s="135"/>
      <c r="AM9" s="123"/>
      <c r="AN9" s="149">
        <v>15</v>
      </c>
      <c r="AO9" s="149"/>
      <c r="AP9" s="150" t="s">
        <v>14</v>
      </c>
      <c r="AQ9" s="150"/>
      <c r="AR9" s="151">
        <v>11</v>
      </c>
      <c r="AS9" s="151"/>
      <c r="AT9" s="123"/>
      <c r="AU9" s="130"/>
      <c r="AV9" s="131"/>
      <c r="AW9" s="106"/>
      <c r="AX9" s="107"/>
      <c r="AY9" s="4"/>
      <c r="AZ9" s="4"/>
      <c r="BA9" s="107"/>
      <c r="BB9" s="110"/>
      <c r="BC9" s="117"/>
      <c r="BD9" s="118"/>
      <c r="BE9" s="118"/>
      <c r="BF9" s="119"/>
      <c r="BG9" s="82"/>
      <c r="BH9" s="83"/>
      <c r="BI9" s="83"/>
      <c r="BJ9" s="83"/>
      <c r="BK9" s="83"/>
      <c r="BL9" s="84"/>
      <c r="BM9" s="91"/>
      <c r="BN9" s="92"/>
      <c r="BO9" s="92"/>
      <c r="BP9" s="93"/>
    </row>
    <row r="10" spans="1:73" ht="13.5" customHeight="1">
      <c r="A10" s="63" t="s">
        <v>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5"/>
      <c r="M10" s="152" t="str">
        <f>IF(Y5="","",Y5)</f>
        <v/>
      </c>
      <c r="N10" s="73"/>
      <c r="O10" s="75" t="s">
        <v>10</v>
      </c>
      <c r="P10" s="75"/>
      <c r="Q10" s="75"/>
      <c r="R10" s="75"/>
      <c r="S10" s="75"/>
      <c r="T10" s="73">
        <f>IF(AF5="","",AF5)</f>
        <v>1</v>
      </c>
      <c r="U10" s="73"/>
      <c r="V10" s="73" t="s">
        <v>11</v>
      </c>
      <c r="W10" s="73"/>
      <c r="X10" s="74"/>
      <c r="Y10" s="66"/>
      <c r="Z10" s="67"/>
      <c r="AA10" s="68"/>
      <c r="AB10" s="68"/>
      <c r="AC10" s="68"/>
      <c r="AD10" s="68"/>
      <c r="AE10" s="68"/>
      <c r="AF10" s="67"/>
      <c r="AG10" s="67"/>
      <c r="AH10" s="67"/>
      <c r="AI10" s="67"/>
      <c r="AJ10" s="69"/>
      <c r="AK10" s="70"/>
      <c r="AL10" s="71"/>
      <c r="AM10" s="75" t="s">
        <v>10</v>
      </c>
      <c r="AN10" s="75"/>
      <c r="AO10" s="75"/>
      <c r="AP10" s="75"/>
      <c r="AQ10" s="75"/>
      <c r="AR10" s="71">
        <v>3</v>
      </c>
      <c r="AS10" s="71"/>
      <c r="AT10" s="73" t="s">
        <v>11</v>
      </c>
      <c r="AU10" s="73"/>
      <c r="AV10" s="74"/>
      <c r="AW10" s="102">
        <f>IF(M13=2,1,0)+IF(Y13=2,1,0)+IF(AK13=2,1,0)</f>
        <v>2</v>
      </c>
      <c r="AX10" s="103"/>
      <c r="AY10" s="2"/>
      <c r="AZ10" s="2"/>
      <c r="BA10" s="103">
        <f>IF(W13=2,1,0)+IF(AI13=2,1,0)+IF(AU13=2,1,0)</f>
        <v>0</v>
      </c>
      <c r="BB10" s="108"/>
      <c r="BC10" s="111">
        <f>IF((W13+AI13+AU13)=0,"4/0",(M13+Y13+AK13)/(W13+AI13+AU13))</f>
        <v>4</v>
      </c>
      <c r="BD10" s="112"/>
      <c r="BE10" s="112"/>
      <c r="BF10" s="113"/>
      <c r="BG10" s="76">
        <f>(P12+P13+P14+AB12+AB13+AB14+AN12+AN13+AN14)/(T12+T13+T14+AF12+AF13+AF14+AR12+AR13+AR14)</f>
        <v>1.2580645161290323</v>
      </c>
      <c r="BH10" s="77"/>
      <c r="BI10" s="77"/>
      <c r="BJ10" s="77"/>
      <c r="BK10" s="77"/>
      <c r="BL10" s="78"/>
      <c r="BM10" s="85">
        <v>1</v>
      </c>
      <c r="BN10" s="86"/>
      <c r="BO10" s="86"/>
      <c r="BP10" s="87"/>
      <c r="BQ10" s="175" t="s">
        <v>43</v>
      </c>
      <c r="BR10" s="175"/>
      <c r="BS10" s="175"/>
      <c r="BT10" s="175"/>
      <c r="BU10" s="175"/>
    </row>
    <row r="11" spans="1:73" ht="13.5" customHeight="1">
      <c r="A11" s="153" t="s">
        <v>23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5"/>
      <c r="M11" s="98" t="s">
        <v>12</v>
      </c>
      <c r="N11" s="99"/>
      <c r="O11" s="99"/>
      <c r="P11" s="99"/>
      <c r="Q11" s="99"/>
      <c r="R11" s="164" t="str">
        <f>IF(AD6="","",AD6)</f>
        <v>大山カラス天狗</v>
      </c>
      <c r="S11" s="164"/>
      <c r="T11" s="164"/>
      <c r="U11" s="164"/>
      <c r="V11" s="164"/>
      <c r="W11" s="164"/>
      <c r="X11" s="165"/>
      <c r="Y11" s="94"/>
      <c r="Z11" s="95"/>
      <c r="AA11" s="95"/>
      <c r="AB11" s="95"/>
      <c r="AC11" s="95"/>
      <c r="AD11" s="96"/>
      <c r="AE11" s="96"/>
      <c r="AF11" s="96"/>
      <c r="AG11" s="96"/>
      <c r="AH11" s="96"/>
      <c r="AI11" s="96"/>
      <c r="AJ11" s="97"/>
      <c r="AK11" s="98" t="s">
        <v>12</v>
      </c>
      <c r="AL11" s="99"/>
      <c r="AM11" s="99"/>
      <c r="AN11" s="99"/>
      <c r="AO11" s="99"/>
      <c r="AP11" s="100" t="str">
        <f>A6</f>
        <v>エンジョイ</v>
      </c>
      <c r="AQ11" s="100"/>
      <c r="AR11" s="100"/>
      <c r="AS11" s="100"/>
      <c r="AT11" s="100"/>
      <c r="AU11" s="100"/>
      <c r="AV11" s="101"/>
      <c r="AW11" s="104"/>
      <c r="AX11" s="105"/>
      <c r="AY11" s="3"/>
      <c r="AZ11" s="3"/>
      <c r="BA11" s="105"/>
      <c r="BB11" s="109"/>
      <c r="BC11" s="114"/>
      <c r="BD11" s="115"/>
      <c r="BE11" s="115"/>
      <c r="BF11" s="116"/>
      <c r="BG11" s="79"/>
      <c r="BH11" s="80"/>
      <c r="BI11" s="80"/>
      <c r="BJ11" s="80"/>
      <c r="BK11" s="80"/>
      <c r="BL11" s="81"/>
      <c r="BM11" s="88"/>
      <c r="BN11" s="89"/>
      <c r="BO11" s="89"/>
      <c r="BP11" s="90"/>
      <c r="BQ11" s="175"/>
      <c r="BR11" s="175"/>
      <c r="BS11" s="175"/>
      <c r="BT11" s="175"/>
      <c r="BU11" s="175"/>
    </row>
    <row r="12" spans="1:73" ht="13.5" customHeight="1">
      <c r="A12" s="156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5"/>
      <c r="M12" s="126" t="str">
        <f>IF(M13=2,"○",IF(W13=2,"●",""))</f>
        <v>○</v>
      </c>
      <c r="N12" s="120"/>
      <c r="O12" s="122" t="s">
        <v>13</v>
      </c>
      <c r="P12" s="124">
        <f>AF7</f>
        <v>15</v>
      </c>
      <c r="Q12" s="124"/>
      <c r="R12" s="120" t="s">
        <v>14</v>
      </c>
      <c r="S12" s="120"/>
      <c r="T12" s="120">
        <f>AB7</f>
        <v>11</v>
      </c>
      <c r="U12" s="120"/>
      <c r="V12" s="122" t="s">
        <v>15</v>
      </c>
      <c r="W12" s="124"/>
      <c r="X12" s="125"/>
      <c r="Y12" s="160"/>
      <c r="Z12" s="142"/>
      <c r="AA12" s="161"/>
      <c r="AB12" s="141"/>
      <c r="AC12" s="141"/>
      <c r="AD12" s="142"/>
      <c r="AE12" s="142"/>
      <c r="AF12" s="142"/>
      <c r="AG12" s="142"/>
      <c r="AH12" s="161"/>
      <c r="AI12" s="141"/>
      <c r="AJ12" s="163"/>
      <c r="AK12" s="126" t="str">
        <f>IF(AK13=2,"○",IF(AU13=2,"●",""))</f>
        <v>○</v>
      </c>
      <c r="AL12" s="120"/>
      <c r="AM12" s="122" t="s">
        <v>13</v>
      </c>
      <c r="AN12" s="127">
        <v>16</v>
      </c>
      <c r="AO12" s="127"/>
      <c r="AP12" s="120" t="s">
        <v>14</v>
      </c>
      <c r="AQ12" s="120"/>
      <c r="AR12" s="121">
        <v>17</v>
      </c>
      <c r="AS12" s="121"/>
      <c r="AT12" s="122" t="s">
        <v>15</v>
      </c>
      <c r="AU12" s="124"/>
      <c r="AV12" s="125"/>
      <c r="AW12" s="104"/>
      <c r="AX12" s="105"/>
      <c r="AY12" s="120" t="s">
        <v>14</v>
      </c>
      <c r="AZ12" s="136"/>
      <c r="BA12" s="105"/>
      <c r="BB12" s="109"/>
      <c r="BC12" s="114"/>
      <c r="BD12" s="115"/>
      <c r="BE12" s="115"/>
      <c r="BF12" s="116"/>
      <c r="BG12" s="79"/>
      <c r="BH12" s="80"/>
      <c r="BI12" s="80"/>
      <c r="BJ12" s="80"/>
      <c r="BK12" s="80"/>
      <c r="BL12" s="81"/>
      <c r="BM12" s="88"/>
      <c r="BN12" s="89"/>
      <c r="BO12" s="89"/>
      <c r="BP12" s="90"/>
      <c r="BQ12" s="175"/>
      <c r="BR12" s="175"/>
      <c r="BS12" s="175"/>
      <c r="BT12" s="175"/>
      <c r="BU12" s="175"/>
    </row>
    <row r="13" spans="1:73" ht="13.5" customHeight="1">
      <c r="A13" s="156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5"/>
      <c r="M13" s="132">
        <f>AI8</f>
        <v>2</v>
      </c>
      <c r="N13" s="133"/>
      <c r="O13" s="122"/>
      <c r="P13" s="124">
        <f>AF8</f>
        <v>17</v>
      </c>
      <c r="Q13" s="124"/>
      <c r="R13" s="120" t="s">
        <v>14</v>
      </c>
      <c r="S13" s="120"/>
      <c r="T13" s="120">
        <f>AB8</f>
        <v>15</v>
      </c>
      <c r="U13" s="120"/>
      <c r="V13" s="122"/>
      <c r="W13" s="128">
        <f>Y8</f>
        <v>0</v>
      </c>
      <c r="X13" s="129"/>
      <c r="Y13" s="137"/>
      <c r="Z13" s="138"/>
      <c r="AA13" s="161"/>
      <c r="AB13" s="141"/>
      <c r="AC13" s="141"/>
      <c r="AD13" s="142"/>
      <c r="AE13" s="142"/>
      <c r="AF13" s="142"/>
      <c r="AG13" s="142"/>
      <c r="AH13" s="161"/>
      <c r="AI13" s="143"/>
      <c r="AJ13" s="144"/>
      <c r="AK13" s="132">
        <f>IF(AN12&gt;AR12,1,0)+IF(AN13&gt;AR13,1,0)+IF(AN14&gt;AR14,1,0)</f>
        <v>2</v>
      </c>
      <c r="AL13" s="133"/>
      <c r="AM13" s="122"/>
      <c r="AN13" s="127">
        <v>15</v>
      </c>
      <c r="AO13" s="127"/>
      <c r="AP13" s="120" t="s">
        <v>14</v>
      </c>
      <c r="AQ13" s="120"/>
      <c r="AR13" s="121">
        <v>13</v>
      </c>
      <c r="AS13" s="121"/>
      <c r="AT13" s="122"/>
      <c r="AU13" s="128">
        <f>IF(AR12&gt;AN12,1,0)+IF(AR13&gt;AN13,1,0)+IF(AR14&gt;AN14,1,0)</f>
        <v>1</v>
      </c>
      <c r="AV13" s="129"/>
      <c r="AW13" s="104"/>
      <c r="AX13" s="105"/>
      <c r="AY13" s="3"/>
      <c r="AZ13" s="3"/>
      <c r="BA13" s="105"/>
      <c r="BB13" s="109"/>
      <c r="BC13" s="114"/>
      <c r="BD13" s="115"/>
      <c r="BE13" s="115"/>
      <c r="BF13" s="116"/>
      <c r="BG13" s="79"/>
      <c r="BH13" s="80"/>
      <c r="BI13" s="80"/>
      <c r="BJ13" s="80"/>
      <c r="BK13" s="80"/>
      <c r="BL13" s="81"/>
      <c r="BM13" s="88"/>
      <c r="BN13" s="89"/>
      <c r="BO13" s="89"/>
      <c r="BP13" s="90"/>
      <c r="BQ13" s="175"/>
      <c r="BR13" s="175"/>
      <c r="BS13" s="175"/>
      <c r="BT13" s="175"/>
      <c r="BU13" s="175"/>
    </row>
    <row r="14" spans="1:73" ht="13.5" customHeight="1">
      <c r="A14" s="157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9"/>
      <c r="M14" s="134"/>
      <c r="N14" s="135"/>
      <c r="O14" s="123"/>
      <c r="P14" s="166">
        <f>AF9</f>
        <v>0</v>
      </c>
      <c r="Q14" s="166"/>
      <c r="R14" s="150" t="s">
        <v>14</v>
      </c>
      <c r="S14" s="150"/>
      <c r="T14" s="150">
        <f>AB9</f>
        <v>0</v>
      </c>
      <c r="U14" s="150"/>
      <c r="V14" s="123"/>
      <c r="W14" s="130"/>
      <c r="X14" s="131"/>
      <c r="Y14" s="139"/>
      <c r="Z14" s="140"/>
      <c r="AA14" s="162"/>
      <c r="AB14" s="147"/>
      <c r="AC14" s="147"/>
      <c r="AD14" s="148"/>
      <c r="AE14" s="148"/>
      <c r="AF14" s="148"/>
      <c r="AG14" s="148"/>
      <c r="AH14" s="162"/>
      <c r="AI14" s="145"/>
      <c r="AJ14" s="146"/>
      <c r="AK14" s="134"/>
      <c r="AL14" s="135"/>
      <c r="AM14" s="123"/>
      <c r="AN14" s="149">
        <v>15</v>
      </c>
      <c r="AO14" s="149"/>
      <c r="AP14" s="150" t="s">
        <v>14</v>
      </c>
      <c r="AQ14" s="150"/>
      <c r="AR14" s="151">
        <v>6</v>
      </c>
      <c r="AS14" s="151"/>
      <c r="AT14" s="123"/>
      <c r="AU14" s="130"/>
      <c r="AV14" s="131"/>
      <c r="AW14" s="106"/>
      <c r="AX14" s="107"/>
      <c r="AY14" s="4"/>
      <c r="AZ14" s="4"/>
      <c r="BA14" s="107"/>
      <c r="BB14" s="110"/>
      <c r="BC14" s="117"/>
      <c r="BD14" s="118"/>
      <c r="BE14" s="118"/>
      <c r="BF14" s="119"/>
      <c r="BG14" s="82"/>
      <c r="BH14" s="83"/>
      <c r="BI14" s="83"/>
      <c r="BJ14" s="83"/>
      <c r="BK14" s="83"/>
      <c r="BL14" s="84"/>
      <c r="BM14" s="91"/>
      <c r="BN14" s="92"/>
      <c r="BO14" s="92"/>
      <c r="BP14" s="93"/>
      <c r="BQ14" s="175"/>
      <c r="BR14" s="175"/>
      <c r="BS14" s="175"/>
      <c r="BT14" s="175"/>
      <c r="BU14" s="175"/>
    </row>
    <row r="15" spans="1:73" ht="13.5" customHeight="1">
      <c r="A15" s="63" t="s">
        <v>3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5"/>
      <c r="M15" s="152" t="str">
        <f>IF(AK5="","",AK5)</f>
        <v/>
      </c>
      <c r="N15" s="73"/>
      <c r="O15" s="75" t="s">
        <v>10</v>
      </c>
      <c r="P15" s="75"/>
      <c r="Q15" s="75"/>
      <c r="R15" s="75"/>
      <c r="S15" s="75"/>
      <c r="T15" s="73">
        <f>IF(AR5="","",AR5)</f>
        <v>2</v>
      </c>
      <c r="U15" s="73"/>
      <c r="V15" s="73" t="s">
        <v>11</v>
      </c>
      <c r="W15" s="73"/>
      <c r="X15" s="74"/>
      <c r="Y15" s="152" t="str">
        <f>IF(AK10="","",AK10)</f>
        <v/>
      </c>
      <c r="Z15" s="73"/>
      <c r="AA15" s="75" t="s">
        <v>10</v>
      </c>
      <c r="AB15" s="75"/>
      <c r="AC15" s="75"/>
      <c r="AD15" s="75"/>
      <c r="AE15" s="75"/>
      <c r="AF15" s="73">
        <f>IF(AR10="","",AR10)</f>
        <v>3</v>
      </c>
      <c r="AG15" s="73"/>
      <c r="AH15" s="73" t="s">
        <v>11</v>
      </c>
      <c r="AI15" s="73"/>
      <c r="AJ15" s="74"/>
      <c r="AK15" s="66"/>
      <c r="AL15" s="67"/>
      <c r="AM15" s="68"/>
      <c r="AN15" s="68"/>
      <c r="AO15" s="68"/>
      <c r="AP15" s="68"/>
      <c r="AQ15" s="68"/>
      <c r="AR15" s="67"/>
      <c r="AS15" s="67"/>
      <c r="AT15" s="67"/>
      <c r="AU15" s="67"/>
      <c r="AV15" s="69"/>
      <c r="AW15" s="102">
        <f>IF(M18=2,1,0)+IF(Y18=2,1,0)+IF(AK18=2,1,0)</f>
        <v>0</v>
      </c>
      <c r="AX15" s="103"/>
      <c r="AY15" s="2"/>
      <c r="AZ15" s="2"/>
      <c r="BA15" s="103">
        <f>IF(W18=2,1,0)+IF(AI18=2,1,0)+IF(AU18=2,1,0)</f>
        <v>2</v>
      </c>
      <c r="BB15" s="108"/>
      <c r="BC15" s="111">
        <f>IF((W18+AI18+AU18)=0,"4/0",(M18+Y18+AK18)/(W18+AI18+AU18))</f>
        <v>0.5</v>
      </c>
      <c r="BD15" s="112"/>
      <c r="BE15" s="112"/>
      <c r="BF15" s="113"/>
      <c r="BG15" s="76">
        <f>(P17+P18+P19+AB17+AB18+AB19+AN17+AN18+AN19)/(T17+T18+T19+AF17+AF18+AF19+AR17+AR18+AR19)</f>
        <v>0.82558139534883723</v>
      </c>
      <c r="BH15" s="77"/>
      <c r="BI15" s="77"/>
      <c r="BJ15" s="77"/>
      <c r="BK15" s="77"/>
      <c r="BL15" s="78"/>
      <c r="BM15" s="85">
        <v>3</v>
      </c>
      <c r="BN15" s="86"/>
      <c r="BO15" s="86"/>
      <c r="BP15" s="87"/>
    </row>
    <row r="16" spans="1:73" ht="13.5" customHeight="1">
      <c r="A16" s="153" t="s">
        <v>35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5"/>
      <c r="M16" s="98" t="s">
        <v>12</v>
      </c>
      <c r="N16" s="99"/>
      <c r="O16" s="99"/>
      <c r="P16" s="99"/>
      <c r="Q16" s="99"/>
      <c r="R16" s="164" t="str">
        <f>IF(AP6="","",AP6)</f>
        <v>ル・コック</v>
      </c>
      <c r="S16" s="164"/>
      <c r="T16" s="164"/>
      <c r="U16" s="164"/>
      <c r="V16" s="164"/>
      <c r="W16" s="164"/>
      <c r="X16" s="165"/>
      <c r="Y16" s="98" t="s">
        <v>12</v>
      </c>
      <c r="Z16" s="99"/>
      <c r="AA16" s="99"/>
      <c r="AB16" s="99"/>
      <c r="AC16" s="99"/>
      <c r="AD16" s="164" t="str">
        <f>IF(AP11="","",AP11)</f>
        <v>エンジョイ</v>
      </c>
      <c r="AE16" s="164"/>
      <c r="AF16" s="164"/>
      <c r="AG16" s="164"/>
      <c r="AH16" s="164"/>
      <c r="AI16" s="164"/>
      <c r="AJ16" s="165"/>
      <c r="AK16" s="94"/>
      <c r="AL16" s="95"/>
      <c r="AM16" s="95"/>
      <c r="AN16" s="95"/>
      <c r="AO16" s="95"/>
      <c r="AP16" s="96"/>
      <c r="AQ16" s="96"/>
      <c r="AR16" s="96"/>
      <c r="AS16" s="96"/>
      <c r="AT16" s="96"/>
      <c r="AU16" s="96"/>
      <c r="AV16" s="97"/>
      <c r="AW16" s="104"/>
      <c r="AX16" s="105"/>
      <c r="AY16" s="3"/>
      <c r="AZ16" s="3"/>
      <c r="BA16" s="105"/>
      <c r="BB16" s="109"/>
      <c r="BC16" s="114"/>
      <c r="BD16" s="115"/>
      <c r="BE16" s="115"/>
      <c r="BF16" s="116"/>
      <c r="BG16" s="79"/>
      <c r="BH16" s="80"/>
      <c r="BI16" s="80"/>
      <c r="BJ16" s="80"/>
      <c r="BK16" s="80"/>
      <c r="BL16" s="81"/>
      <c r="BM16" s="88"/>
      <c r="BN16" s="89"/>
      <c r="BO16" s="89"/>
      <c r="BP16" s="90"/>
    </row>
    <row r="17" spans="1:68" ht="13.5" customHeight="1">
      <c r="A17" s="156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5"/>
      <c r="M17" s="126" t="str">
        <f>IF(M18=2,"○",IF(W18=2,"●",""))</f>
        <v>●</v>
      </c>
      <c r="N17" s="120"/>
      <c r="O17" s="122" t="s">
        <v>13</v>
      </c>
      <c r="P17" s="124">
        <f>AR7</f>
        <v>9</v>
      </c>
      <c r="Q17" s="124"/>
      <c r="R17" s="120" t="s">
        <v>14</v>
      </c>
      <c r="S17" s="120"/>
      <c r="T17" s="120">
        <f>AN7</f>
        <v>15</v>
      </c>
      <c r="U17" s="120"/>
      <c r="V17" s="122" t="s">
        <v>15</v>
      </c>
      <c r="W17" s="124"/>
      <c r="X17" s="125"/>
      <c r="Y17" s="126" t="str">
        <f>IF(Y18=2,"○",IF(AI18=2,"●",""))</f>
        <v>●</v>
      </c>
      <c r="Z17" s="120"/>
      <c r="AA17" s="122" t="s">
        <v>13</v>
      </c>
      <c r="AB17" s="124">
        <f>AR12</f>
        <v>17</v>
      </c>
      <c r="AC17" s="124"/>
      <c r="AD17" s="120" t="s">
        <v>14</v>
      </c>
      <c r="AE17" s="120"/>
      <c r="AF17" s="120">
        <f>AN12</f>
        <v>16</v>
      </c>
      <c r="AG17" s="120"/>
      <c r="AH17" s="122" t="s">
        <v>15</v>
      </c>
      <c r="AI17" s="124"/>
      <c r="AJ17" s="125"/>
      <c r="AK17" s="160"/>
      <c r="AL17" s="142"/>
      <c r="AM17" s="161"/>
      <c r="AN17" s="141"/>
      <c r="AO17" s="141"/>
      <c r="AP17" s="142"/>
      <c r="AQ17" s="142"/>
      <c r="AR17" s="142"/>
      <c r="AS17" s="142"/>
      <c r="AT17" s="161"/>
      <c r="AU17" s="141"/>
      <c r="AV17" s="163"/>
      <c r="AW17" s="104"/>
      <c r="AX17" s="105"/>
      <c r="AY17" s="120" t="s">
        <v>14</v>
      </c>
      <c r="AZ17" s="136"/>
      <c r="BA17" s="105"/>
      <c r="BB17" s="109"/>
      <c r="BC17" s="114"/>
      <c r="BD17" s="115"/>
      <c r="BE17" s="115"/>
      <c r="BF17" s="116"/>
      <c r="BG17" s="79"/>
      <c r="BH17" s="80"/>
      <c r="BI17" s="80"/>
      <c r="BJ17" s="80"/>
      <c r="BK17" s="80"/>
      <c r="BL17" s="81"/>
      <c r="BM17" s="88"/>
      <c r="BN17" s="89"/>
      <c r="BO17" s="89"/>
      <c r="BP17" s="90"/>
    </row>
    <row r="18" spans="1:68" ht="13.5" customHeight="1">
      <c r="A18" s="156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5"/>
      <c r="M18" s="132">
        <f>AU8</f>
        <v>1</v>
      </c>
      <c r="N18" s="133"/>
      <c r="O18" s="122"/>
      <c r="P18" s="124">
        <f>AR8</f>
        <v>15</v>
      </c>
      <c r="Q18" s="124"/>
      <c r="R18" s="120" t="s">
        <v>14</v>
      </c>
      <c r="S18" s="120"/>
      <c r="T18" s="120">
        <f>AN8</f>
        <v>10</v>
      </c>
      <c r="U18" s="120"/>
      <c r="V18" s="122"/>
      <c r="W18" s="128">
        <f>AK8</f>
        <v>2</v>
      </c>
      <c r="X18" s="129"/>
      <c r="Y18" s="132">
        <f>AU13</f>
        <v>1</v>
      </c>
      <c r="Z18" s="133"/>
      <c r="AA18" s="122"/>
      <c r="AB18" s="124">
        <f>AR13</f>
        <v>13</v>
      </c>
      <c r="AC18" s="124"/>
      <c r="AD18" s="120" t="s">
        <v>14</v>
      </c>
      <c r="AE18" s="120"/>
      <c r="AF18" s="120">
        <f>AN13</f>
        <v>15</v>
      </c>
      <c r="AG18" s="120"/>
      <c r="AH18" s="122"/>
      <c r="AI18" s="128">
        <f>AK13</f>
        <v>2</v>
      </c>
      <c r="AJ18" s="129"/>
      <c r="AK18" s="137"/>
      <c r="AL18" s="138"/>
      <c r="AM18" s="161"/>
      <c r="AN18" s="141"/>
      <c r="AO18" s="141"/>
      <c r="AP18" s="142"/>
      <c r="AQ18" s="142"/>
      <c r="AR18" s="142"/>
      <c r="AS18" s="142"/>
      <c r="AT18" s="161"/>
      <c r="AU18" s="143"/>
      <c r="AV18" s="144"/>
      <c r="AW18" s="104"/>
      <c r="AX18" s="105"/>
      <c r="AY18" s="3"/>
      <c r="AZ18" s="3"/>
      <c r="BA18" s="105"/>
      <c r="BB18" s="109"/>
      <c r="BC18" s="114"/>
      <c r="BD18" s="115"/>
      <c r="BE18" s="115"/>
      <c r="BF18" s="116"/>
      <c r="BG18" s="79"/>
      <c r="BH18" s="80"/>
      <c r="BI18" s="80"/>
      <c r="BJ18" s="80"/>
      <c r="BK18" s="80"/>
      <c r="BL18" s="81"/>
      <c r="BM18" s="88"/>
      <c r="BN18" s="89"/>
      <c r="BO18" s="89"/>
      <c r="BP18" s="90"/>
    </row>
    <row r="19" spans="1:68" ht="13.5" customHeight="1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9"/>
      <c r="M19" s="134"/>
      <c r="N19" s="135"/>
      <c r="O19" s="123"/>
      <c r="P19" s="166">
        <f>AR9</f>
        <v>11</v>
      </c>
      <c r="Q19" s="166"/>
      <c r="R19" s="150" t="s">
        <v>14</v>
      </c>
      <c r="S19" s="150"/>
      <c r="T19" s="150">
        <f>AN9</f>
        <v>15</v>
      </c>
      <c r="U19" s="150"/>
      <c r="V19" s="123"/>
      <c r="W19" s="130"/>
      <c r="X19" s="131"/>
      <c r="Y19" s="134"/>
      <c r="Z19" s="135"/>
      <c r="AA19" s="123"/>
      <c r="AB19" s="166">
        <f>AR14</f>
        <v>6</v>
      </c>
      <c r="AC19" s="166"/>
      <c r="AD19" s="150" t="s">
        <v>14</v>
      </c>
      <c r="AE19" s="150"/>
      <c r="AF19" s="150">
        <f>AN14</f>
        <v>15</v>
      </c>
      <c r="AG19" s="150"/>
      <c r="AH19" s="123"/>
      <c r="AI19" s="130"/>
      <c r="AJ19" s="131"/>
      <c r="AK19" s="139"/>
      <c r="AL19" s="140"/>
      <c r="AM19" s="162"/>
      <c r="AN19" s="147"/>
      <c r="AO19" s="147"/>
      <c r="AP19" s="148"/>
      <c r="AQ19" s="148"/>
      <c r="AR19" s="148"/>
      <c r="AS19" s="148"/>
      <c r="AT19" s="162"/>
      <c r="AU19" s="145"/>
      <c r="AV19" s="146"/>
      <c r="AW19" s="106"/>
      <c r="AX19" s="107"/>
      <c r="AY19" s="4"/>
      <c r="AZ19" s="4"/>
      <c r="BA19" s="107"/>
      <c r="BB19" s="110"/>
      <c r="BC19" s="117"/>
      <c r="BD19" s="118"/>
      <c r="BE19" s="118"/>
      <c r="BF19" s="119"/>
      <c r="BG19" s="82"/>
      <c r="BH19" s="83"/>
      <c r="BI19" s="83"/>
      <c r="BJ19" s="83"/>
      <c r="BK19" s="83"/>
      <c r="BL19" s="84"/>
      <c r="BM19" s="91"/>
      <c r="BN19" s="92"/>
      <c r="BO19" s="92"/>
      <c r="BP19" s="93"/>
    </row>
  </sheetData>
  <mergeCells count="225">
    <mergeCell ref="BQ10:BU14"/>
    <mergeCell ref="AB19:AC19"/>
    <mergeCell ref="AD19:AE19"/>
    <mergeCell ref="AF19:AG19"/>
    <mergeCell ref="AN19:AO19"/>
    <mergeCell ref="AP19:AQ19"/>
    <mergeCell ref="AR19:AS19"/>
    <mergeCell ref="M18:N19"/>
    <mergeCell ref="P18:Q18"/>
    <mergeCell ref="R18:S18"/>
    <mergeCell ref="T18:U18"/>
    <mergeCell ref="W18:X19"/>
    <mergeCell ref="Y18:Z19"/>
    <mergeCell ref="P19:Q19"/>
    <mergeCell ref="R19:S19"/>
    <mergeCell ref="T19:U19"/>
    <mergeCell ref="AA17:AA19"/>
    <mergeCell ref="AB17:AC17"/>
    <mergeCell ref="AD17:AE17"/>
    <mergeCell ref="AF17:AG17"/>
    <mergeCell ref="AH17:AH19"/>
    <mergeCell ref="AI17:AJ17"/>
    <mergeCell ref="AB18:AC18"/>
    <mergeCell ref="AD18:AE18"/>
    <mergeCell ref="P17:Q17"/>
    <mergeCell ref="R17:S17"/>
    <mergeCell ref="T17:U17"/>
    <mergeCell ref="V17:V19"/>
    <mergeCell ref="W17:X17"/>
    <mergeCell ref="Y17:Z17"/>
    <mergeCell ref="BM15:BP19"/>
    <mergeCell ref="A16:L19"/>
    <mergeCell ref="M16:Q16"/>
    <mergeCell ref="R16:X16"/>
    <mergeCell ref="Y16:AC16"/>
    <mergeCell ref="AD16:AJ16"/>
    <mergeCell ref="AK16:AO16"/>
    <mergeCell ref="AP16:AV16"/>
    <mergeCell ref="M17:N17"/>
    <mergeCell ref="O17:O19"/>
    <mergeCell ref="AR15:AS15"/>
    <mergeCell ref="AT15:AV15"/>
    <mergeCell ref="AW15:AX19"/>
    <mergeCell ref="BA15:BB19"/>
    <mergeCell ref="BC15:BF19"/>
    <mergeCell ref="BG15:BL19"/>
    <mergeCell ref="AU17:AV17"/>
    <mergeCell ref="AY17:AZ17"/>
    <mergeCell ref="AU18:AV19"/>
    <mergeCell ref="Y15:Z15"/>
    <mergeCell ref="AA15:AE15"/>
    <mergeCell ref="AF15:AG15"/>
    <mergeCell ref="AH15:AJ15"/>
    <mergeCell ref="AK15:AL15"/>
    <mergeCell ref="AM15:AQ15"/>
    <mergeCell ref="AT17:AT19"/>
    <mergeCell ref="AF18:AG18"/>
    <mergeCell ref="AR14:AS14"/>
    <mergeCell ref="Y13:Z14"/>
    <mergeCell ref="AI18:AJ19"/>
    <mergeCell ref="AM17:AM19"/>
    <mergeCell ref="AN17:AO17"/>
    <mergeCell ref="AP17:AQ17"/>
    <mergeCell ref="AR17:AS17"/>
    <mergeCell ref="AK18:AL19"/>
    <mergeCell ref="AN18:AO18"/>
    <mergeCell ref="AP18:AQ18"/>
    <mergeCell ref="AR18:AS18"/>
    <mergeCell ref="AK17:AL17"/>
    <mergeCell ref="A15:L15"/>
    <mergeCell ref="M15:N15"/>
    <mergeCell ref="O15:S15"/>
    <mergeCell ref="T15:U15"/>
    <mergeCell ref="V15:X15"/>
    <mergeCell ref="M13:N14"/>
    <mergeCell ref="P13:Q13"/>
    <mergeCell ref="R13:S13"/>
    <mergeCell ref="T13:U13"/>
    <mergeCell ref="W13:X14"/>
    <mergeCell ref="P14:Q14"/>
    <mergeCell ref="R14:S14"/>
    <mergeCell ref="T14:U14"/>
    <mergeCell ref="A11:L14"/>
    <mergeCell ref="M11:Q11"/>
    <mergeCell ref="R11:X11"/>
    <mergeCell ref="M12:N12"/>
    <mergeCell ref="O12:O14"/>
    <mergeCell ref="P12:Q12"/>
    <mergeCell ref="R12:S12"/>
    <mergeCell ref="AP13:AQ13"/>
    <mergeCell ref="Y11:AC11"/>
    <mergeCell ref="AD12:AE12"/>
    <mergeCell ref="AF12:AG12"/>
    <mergeCell ref="AH12:AH14"/>
    <mergeCell ref="AI12:AJ12"/>
    <mergeCell ref="AK12:AL12"/>
    <mergeCell ref="AD13:AE13"/>
    <mergeCell ref="AF13:AG13"/>
    <mergeCell ref="AI13:AJ14"/>
    <mergeCell ref="AK13:AL14"/>
    <mergeCell ref="AD14:AE14"/>
    <mergeCell ref="AF14:AG14"/>
    <mergeCell ref="AN14:AO14"/>
    <mergeCell ref="AP14:AQ14"/>
    <mergeCell ref="T12:U12"/>
    <mergeCell ref="V12:V14"/>
    <mergeCell ref="W12:X12"/>
    <mergeCell ref="Y12:Z12"/>
    <mergeCell ref="AA12:AA14"/>
    <mergeCell ref="AB12:AC12"/>
    <mergeCell ref="AB13:AC13"/>
    <mergeCell ref="AB14:AC14"/>
    <mergeCell ref="AM12:AM14"/>
    <mergeCell ref="BC10:BF14"/>
    <mergeCell ref="BG10:BL14"/>
    <mergeCell ref="BM10:BP14"/>
    <mergeCell ref="AP11:AV11"/>
    <mergeCell ref="AA10:AE10"/>
    <mergeCell ref="AF10:AG10"/>
    <mergeCell ref="AH10:AJ10"/>
    <mergeCell ref="AK10:AL10"/>
    <mergeCell ref="AM10:AQ10"/>
    <mergeCell ref="AR10:AS10"/>
    <mergeCell ref="AD11:AJ11"/>
    <mergeCell ref="AK11:AO11"/>
    <mergeCell ref="AR13:AS13"/>
    <mergeCell ref="AU13:AV14"/>
    <mergeCell ref="AT10:AV10"/>
    <mergeCell ref="AW10:AX14"/>
    <mergeCell ref="BA10:BB14"/>
    <mergeCell ref="AN12:AO12"/>
    <mergeCell ref="AP12:AQ12"/>
    <mergeCell ref="AR12:AS12"/>
    <mergeCell ref="AT12:AT14"/>
    <mergeCell ref="AU12:AV12"/>
    <mergeCell ref="AY12:AZ12"/>
    <mergeCell ref="AN13:AO13"/>
    <mergeCell ref="P7:Q7"/>
    <mergeCell ref="R7:S7"/>
    <mergeCell ref="A10:L10"/>
    <mergeCell ref="M10:N10"/>
    <mergeCell ref="O10:S10"/>
    <mergeCell ref="T10:U10"/>
    <mergeCell ref="V10:X10"/>
    <mergeCell ref="Y10:Z10"/>
    <mergeCell ref="AB9:AC9"/>
    <mergeCell ref="W8:X9"/>
    <mergeCell ref="Y8:Z9"/>
    <mergeCell ref="P9:Q9"/>
    <mergeCell ref="R9:S9"/>
    <mergeCell ref="T9:U9"/>
    <mergeCell ref="AA7:AA9"/>
    <mergeCell ref="AB7:AC7"/>
    <mergeCell ref="BG2:BL4"/>
    <mergeCell ref="BM2:BP4"/>
    <mergeCell ref="M3:X4"/>
    <mergeCell ref="Y3:AJ4"/>
    <mergeCell ref="AK3:AV4"/>
    <mergeCell ref="AW2:BB4"/>
    <mergeCell ref="BC2:BF4"/>
    <mergeCell ref="T7:U7"/>
    <mergeCell ref="V7:V9"/>
    <mergeCell ref="W7:X7"/>
    <mergeCell ref="Y7:Z7"/>
    <mergeCell ref="BM5:BP9"/>
    <mergeCell ref="AR5:AS5"/>
    <mergeCell ref="AT5:AV5"/>
    <mergeCell ref="AW5:AX9"/>
    <mergeCell ref="BA5:BB9"/>
    <mergeCell ref="BC5:BF9"/>
    <mergeCell ref="BG5:BL9"/>
    <mergeCell ref="AY7:AZ7"/>
    <mergeCell ref="Y5:Z5"/>
    <mergeCell ref="M8:N9"/>
    <mergeCell ref="P8:Q8"/>
    <mergeCell ref="AD7:AE7"/>
    <mergeCell ref="AF7:AG7"/>
    <mergeCell ref="A5:L5"/>
    <mergeCell ref="M5:N5"/>
    <mergeCell ref="O5:S5"/>
    <mergeCell ref="T5:U5"/>
    <mergeCell ref="V5:X5"/>
    <mergeCell ref="A2:L4"/>
    <mergeCell ref="M2:X2"/>
    <mergeCell ref="AP9:AQ9"/>
    <mergeCell ref="AR9:AS9"/>
    <mergeCell ref="A6:L9"/>
    <mergeCell ref="M6:Q6"/>
    <mergeCell ref="R6:X6"/>
    <mergeCell ref="Y6:AC6"/>
    <mergeCell ref="AD6:AJ6"/>
    <mergeCell ref="AK6:AO6"/>
    <mergeCell ref="AP6:AV6"/>
    <mergeCell ref="M7:N7"/>
    <mergeCell ref="O7:O9"/>
    <mergeCell ref="AU7:AV7"/>
    <mergeCell ref="AU8:AV9"/>
    <mergeCell ref="AK7:AL7"/>
    <mergeCell ref="AM7:AM9"/>
    <mergeCell ref="AN7:AO7"/>
    <mergeCell ref="AP7:AQ7"/>
    <mergeCell ref="Y2:AJ2"/>
    <mergeCell ref="AK2:AV2"/>
    <mergeCell ref="AA5:AE5"/>
    <mergeCell ref="AF5:AG5"/>
    <mergeCell ref="AH5:AJ5"/>
    <mergeCell ref="AK5:AL5"/>
    <mergeCell ref="AM5:AQ5"/>
    <mergeCell ref="R8:S8"/>
    <mergeCell ref="T8:U8"/>
    <mergeCell ref="AR7:AS7"/>
    <mergeCell ref="AT7:AT9"/>
    <mergeCell ref="AK8:AL9"/>
    <mergeCell ref="AN8:AO8"/>
    <mergeCell ref="AP8:AQ8"/>
    <mergeCell ref="AR8:AS8"/>
    <mergeCell ref="AN9:AO9"/>
    <mergeCell ref="AH7:AH9"/>
    <mergeCell ref="AI7:AJ7"/>
    <mergeCell ref="AB8:AC8"/>
    <mergeCell ref="AD8:AE8"/>
    <mergeCell ref="AF8:AG8"/>
    <mergeCell ref="AI8:AJ9"/>
    <mergeCell ref="AD9:AE9"/>
    <mergeCell ref="AF9:AG9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フリー、総当たり</vt:lpstr>
      <vt:lpstr>ブロンズ、総当たり</vt:lpstr>
      <vt:lpstr>スポレク順位決定戦 </vt:lpstr>
      <vt:lpstr>シルバー、総当たり</vt:lpstr>
      <vt:lpstr>'スポレク順位決定戦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中井 和美</dc:creator>
  <cp:lastModifiedBy>野上清</cp:lastModifiedBy>
  <dcterms:created xsi:type="dcterms:W3CDTF">2018-06-14T11:00:03Z</dcterms:created>
  <dcterms:modified xsi:type="dcterms:W3CDTF">2018-07-06T10:33:10Z</dcterms:modified>
</cp:coreProperties>
</file>